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8616" windowHeight="6168"/>
  </bookViews>
  <sheets>
    <sheet name="Page1" sheetId="1" r:id="rId1"/>
    <sheet name="Лист1" sheetId="2" r:id="rId2"/>
  </sheets>
  <definedNames>
    <definedName name="_xlnm.Print_Titles" localSheetId="0">Page1!$19:$23</definedName>
    <definedName name="_xlnm.Print_Area" localSheetId="0">Page1!$A$1:$O$89</definedName>
  </definedNames>
  <calcPr calcId="145621" refMode="R1C1"/>
</workbook>
</file>

<file path=xl/calcChain.xml><?xml version="1.0" encoding="utf-8"?>
<calcChain xmlns="http://schemas.openxmlformats.org/spreadsheetml/2006/main">
  <c r="G11" i="2" l="1"/>
  <c r="G10" i="2"/>
  <c r="G9" i="2"/>
  <c r="G8" i="2"/>
  <c r="G7" i="2"/>
  <c r="G6" i="2"/>
  <c r="G5" i="2"/>
  <c r="G4" i="2"/>
  <c r="F4" i="2"/>
  <c r="E6" i="2"/>
  <c r="E5" i="2"/>
  <c r="K76" i="1" l="1"/>
  <c r="K75" i="1"/>
  <c r="K73" i="1" l="1"/>
</calcChain>
</file>

<file path=xl/sharedStrings.xml><?xml version="1.0" encoding="utf-8"?>
<sst xmlns="http://schemas.openxmlformats.org/spreadsheetml/2006/main" count="788" uniqueCount="164">
  <si>
    <t/>
  </si>
  <si>
    <t>Наименование заказчика:</t>
  </si>
  <si>
    <t/>
  </si>
  <si>
    <t>Телефон заказчика:</t>
  </si>
  <si>
    <t>Электронная почта заказчика:</t>
  </si>
  <si>
    <t>romenko@eparitet.ru</t>
  </si>
  <si>
    <t>ИНН:</t>
  </si>
  <si>
    <t>4205262491</t>
  </si>
  <si>
    <t>КПП:</t>
  </si>
  <si>
    <t>420501001</t>
  </si>
  <si>
    <t>ОКАТО:</t>
  </si>
  <si>
    <t>Порядковый номер</t>
  </si>
  <si>
    <t>Код по ОКВЭД2</t>
  </si>
  <si>
    <t>Код по ОКПД2</t>
  </si>
  <si>
    <t>Условия договора</t>
  </si>
  <si>
    <t>Заказчик позиции плана</t>
  </si>
  <si>
    <t>Системный идентификатор (не изменять вручную!)</t>
  </si>
  <si>
    <t>Внешний ID</t>
  </si>
  <si>
    <t>Дополнительные сведения</t>
  </si>
  <si>
    <t>Код способа закупки</t>
  </si>
  <si>
    <t>Проводится среди субъектов малого и среднего предпр-ва</t>
  </si>
  <si>
    <t>Обоснование внесения изменений</t>
  </si>
  <si>
    <t>Предмет договора</t>
  </si>
  <si>
    <t>Единица измерения</t>
  </si>
  <si>
    <t>Кол-во (объем)</t>
  </si>
  <si>
    <t>Начальная (максимальная) цена договора (цена лота)</t>
  </si>
  <si>
    <t>График осуществления процедур закупки</t>
  </si>
  <si>
    <t>Способ закупки</t>
  </si>
  <si>
    <t>Закупка в электронной форме (Да/Нет)</t>
  </si>
  <si>
    <t>ИНН</t>
  </si>
  <si>
    <t>КПП</t>
  </si>
  <si>
    <t>Наименование</t>
  </si>
  <si>
    <t>Код по ОКЕИ</t>
  </si>
  <si>
    <t>Код по ОКАТО</t>
  </si>
  <si>
    <t>Планируемый период размещения извещения о закупке</t>
  </si>
  <si>
    <t>Срок исполнения договора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</si>
  <si>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</si>
  <si>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</si>
  <si>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</si>
  <si>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</si>
  <si>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</si>
  <si>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</si>
  <si>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</si>
  <si>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</si>
  <si>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</si>
  <si>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</si>
  <si>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</si>
  <si>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</si>
  <si>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</si>
  <si>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</si>
  <si>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</si>
  <si>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</si>
  <si>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</si>
  <si>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</si>
  <si>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</si>
  <si>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</si>
  <si>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</si>
  <si>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</si>
  <si>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</si>
  <si>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</si>
  <si>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В соответствии с Закупочной документацией</t>
  </si>
  <si>
    <t>642</t>
  </si>
  <si>
    <t>32000000000</t>
  </si>
  <si>
    <t>Кемеровская обл.</t>
  </si>
  <si>
    <t>ООО "ЭнергоПаритет"</t>
  </si>
  <si>
    <t>-</t>
  </si>
  <si>
    <t xml:space="preserve">Адрес местонахождения заказчика: </t>
  </si>
  <si>
    <t>650036, г. Кемерово, пр. Ленина, д. 90/2, офис 403</t>
  </si>
  <si>
    <t>Минимальные требования к закупаемым товарам
(работам, услугам)</t>
  </si>
  <si>
    <t>Регион поставки товаров
(выполнения работ, оказания услуг)</t>
  </si>
  <si>
    <t>Директор ООО "ЭнергоПаритет"</t>
  </si>
  <si>
    <t>____________________ И.В. Заборовская</t>
  </si>
  <si>
    <t>М.П.</t>
  </si>
  <si>
    <t>Открытый запрос предложений в электронной форме</t>
  </si>
  <si>
    <t>Да</t>
  </si>
  <si>
    <t>с 01.01.2017 по 31.12.2017</t>
  </si>
  <si>
    <t>+7(3842)453060, +7(3842)454777</t>
  </si>
  <si>
    <t>81.29.2</t>
  </si>
  <si>
    <t>81.29.12.000</t>
  </si>
  <si>
    <t>Уборка снега с территории
ПС 110/6,6/6,3 кВ
"Заречная-Новая" и прилегающей подъездной дороги</t>
  </si>
  <si>
    <t>Уборка снега с территории
ПС 110/10 кВ "Троицкая" и прилегающей подъездной дороги</t>
  </si>
  <si>
    <t>Уборка снега с территории
ПС 110 кВ "Мазутная" и прилегающей подъездной дороги</t>
  </si>
  <si>
    <t>Единица</t>
  </si>
  <si>
    <t>1. В план внесены следующие изменения:</t>
  </si>
  <si>
    <t>1.1. Добавлены позиции с номерами:</t>
  </si>
  <si>
    <t>1.2. Изменены позиции с номерами:</t>
  </si>
  <si>
    <t>1.3. Удалены позиции с номерами:</t>
  </si>
  <si>
    <t>46.71.2</t>
  </si>
  <si>
    <t>19.20.21.100</t>
  </si>
  <si>
    <t>Поставка нефтепродуктов</t>
  </si>
  <si>
    <t>Невозможно определить</t>
  </si>
  <si>
    <t>Закупка у единственного поставщика (исполнителя, подрядчика)</t>
  </si>
  <si>
    <t>Нет</t>
  </si>
  <si>
    <t>71.20.4</t>
  </si>
  <si>
    <t>71.20.13.000</t>
  </si>
  <si>
    <t>Технический контроль ПС 110/6,6/6,3 кВ "Карагайлинская-Новая"</t>
  </si>
  <si>
    <t>Технический контроль ПС 110/35/6 кВ "Юбилейная"</t>
  </si>
  <si>
    <t>Технический контроль ПС 110/6,6/6,3 кВ "Алексиевская"</t>
  </si>
  <si>
    <t>Технический контроль ПС 110/35/6 кВ "КеНоТЭК"</t>
  </si>
  <si>
    <t>86.90.9</t>
  </si>
  <si>
    <t>86.90.19.190</t>
  </si>
  <si>
    <t>Оказание услуг по коллективному добровольному медицинскому страхованию сотрудников ООО "ЭнергоПаритет"</t>
  </si>
  <si>
    <t>Ремонт устройств РЗА ПС 110/6,6/6,3 кВ "Карагайлинская-Новая"</t>
  </si>
  <si>
    <t>27.12.3</t>
  </si>
  <si>
    <t>35.12.1</t>
  </si>
  <si>
    <t>Ремонт оборудования 110 кВ ПС 110/6,6/6,3 кВ "Алексиевская"</t>
  </si>
  <si>
    <t>Ремонт оборудования 110 кВ ПС 110/6,6/6,3 кВ "Заречная-Новая"</t>
  </si>
  <si>
    <t>Ремонт оборудования 110 кВ ПС 110/6,6/6,3 кВ "Карагайлинская-Новая"</t>
  </si>
  <si>
    <t>Ремонт оборудования 35-110 кВ ПС 110/35/6 кВ "КеНоТЭК"</t>
  </si>
  <si>
    <t>Ремонт оборудования 35 кВ ПС 35/10 кВ "Сантехлит"</t>
  </si>
  <si>
    <t>Ремонт оборудования 35 кВ ПС 35/6 кВ "Спутник"</t>
  </si>
  <si>
    <t>Ремонт оборудования ПС 110//10 кВ "Троицкая"</t>
  </si>
  <si>
    <t>41.20.20.310</t>
  </si>
  <si>
    <t>Ремонт оборудования 35-110 кВ ПС 110/35/6 кВ "Юбилейная"</t>
  </si>
  <si>
    <t>Технический контроль ПС 35/6 кВ "Спутник"</t>
  </si>
  <si>
    <t>Технический контроль ПС 110/10 кВ "Троицкая"</t>
  </si>
  <si>
    <t>61.90</t>
  </si>
  <si>
    <t>61.90.10</t>
  </si>
  <si>
    <t>Техническое обслуживание устройств телемеханики
ПС 110/6,6/6,3 кВ "Алексиевская"</t>
  </si>
  <si>
    <t>Технический аудит предпроектных технических решений по строительству объектов электросетевого хозяйства ООО "ЭнергоПаритет" при технологическом присоединении к электрическим сетям ПАО "Кузбассэнерго" (Беловская ГРЭС)</t>
  </si>
  <si>
    <t>71.20.19.112</t>
  </si>
  <si>
    <t>71.20.62</t>
  </si>
  <si>
    <t>Замена трансформатора напряжения 110 кВ на ПС 110/35/6 кВ "Юбилейная"</t>
  </si>
  <si>
    <t>27.11.4</t>
  </si>
  <si>
    <t>33.14</t>
  </si>
  <si>
    <t>Поставка трансформатора напряжения НАМИ-110 УХЛ1</t>
  </si>
  <si>
    <t>46.69.5</t>
  </si>
  <si>
    <t>Ремонт оборудования
6-10 кВ подстанций
ООО "ЭнергоПаритет":
ПС 110/6,6/6,3 кВ "Алексиевская"</t>
  </si>
  <si>
    <t>Ремонт оборудования
6-10 кВ подстанций
ООО "ЭнергоПаритет":
ПС 110/6,6/6,3 кВ "Заречная-Новая"</t>
  </si>
  <si>
    <t>Ремонт оборудования
6-10 кВ подстанций
ООО "ЭнергоПаритет":
ПС 110/6,6/6,3 кВ "Карагайлинская-Новая"</t>
  </si>
  <si>
    <t>Ремонт оборудования
6-10 кВ подстанций
ООО "ЭнергоПаритет":
ПС 110/35/6 кВ "КеНоТЭК"</t>
  </si>
  <si>
    <t>Ремонт оборудования
6-10 кВ подстанций
ООО "ЭнергоПаритет":
ПС 35/10 кВ "Сантехлит"</t>
  </si>
  <si>
    <t>Ремонт оборудования
6-10 кВ подстанций
ООО "ЭнергоПаритет":
ПС 35/6 кВ "Спутник"</t>
  </si>
  <si>
    <t>Ремонт оборудования
6-10 кВ подстанций
ООО "ЭнергоПаритет":
ПС 110/35/6 кВ "Юбилейная"</t>
  </si>
  <si>
    <t>27.1</t>
  </si>
  <si>
    <t>Внеплановое обследование ВЛ-110 кВ № 1, ВЛ-110 кВ № 2 до ПС 110/6,6/6,3 кВ "Заречная-Новая"</t>
  </si>
  <si>
    <t>Внеплановое обследование ВЛ-110 кВ "Карагайлинская-Новая" - "Красный Брод", шлейфовый заход на
ПС 110/6,6/6,3 кВ "Карагайлинская-Новая", оп. №№ 1-10;
ВЛ-110 кВ "Ускат" - "Карагайлинская-Новая", шлейфовый заход на
ПС 110/6,6/6,3 кВ "Карагайлинская-Новая", оп. №№ 46-55</t>
  </si>
  <si>
    <t>Внеплановое обследование одноцепной ВЛ-110 кВ (отпайка) "Набережная - Новоленинская" до
ПС 110/6,6/6,3 кВ "Алексиевская", обследование одноцепной ВЛ-110 кВ (отпайка) "Беловская ГРЭС - Новоленинская" до ПС 110/6,6/6,3 кВ "Алексиевская"</t>
  </si>
  <si>
    <t>Внеплановое обследование двухцепной отпайки ВЛ-110 кВ "Беловская ГРЭС - Уроп 1, 2" в сторону
ПС 110/35/6 кВ "КеНоТЭК"</t>
  </si>
  <si>
    <t>Внеплановое обследование двухцепной BЛ 110 кВ от опоры №1 BЛ 110 кВ "Ново-Анжерская-Анжерская НПС-1, 2" с отпайкой на
ПС "Судженская" до
ПС 110 кВ "Мазутная"</t>
  </si>
  <si>
    <t>Внеплановое обследование двух одноцепных ВЛ-35 кВ
№ 1, № 2 на ПС 35/6 кВ "Спутник"
(фидер Б-39, Б-38)</t>
  </si>
  <si>
    <t>Внеплановое обследование двух одноцепных ВЛ-110 кВ "Ново-Анжерская" - "Иверка" до ПС 110/10 кВ "Троицкая"</t>
  </si>
  <si>
    <t>Технический контроль ПС 35/10 кВ "Сантехлит"</t>
  </si>
  <si>
    <t>71.20</t>
  </si>
  <si>
    <t>71.20.13.110</t>
  </si>
  <si>
    <t>Оказание услуг по поверке измерительных трансформаторов тока на подстанции ПС 110/35/6 кВ "КеНоТЭК"</t>
  </si>
  <si>
    <t>41.10
42.22
43.21</t>
  </si>
  <si>
    <t>41.10.10.000
42.22.1
43.21.10</t>
  </si>
  <si>
    <t>Выполнение работ "под ключ" (ПИР, СМР, ПНР, поставка материалов и оборудования) по объекту: "Строительство двух одноцепных ЛЭП 110 кВ"</t>
  </si>
  <si>
    <t>Открытый двухэтапный запрос предложений с предварительным квалификационным отбором</t>
  </si>
  <si>
    <t>Проверка соответствия отдельных элементов подстанции установленным техническим требованиям: ПС 110/6,6/6,3 кВ "Алексиевская"</t>
  </si>
  <si>
    <t>Проверка соответствия отдельных элементов подстанции установленным техническим требованиям: ПС 110/6,6/6,3 кВ "Заречная-Новая"</t>
  </si>
  <si>
    <t>Проверка соответствия отдельных элементов подстанции установленным техническим требованиям: ПС 110/6,6/6,3 кВ "Карагайлинская-Новая"</t>
  </si>
  <si>
    <t>Проверка соответствия отдельных элементов подстанции установленным техническим требованиям: ПС 35/10 кВ "Сантехлит"</t>
  </si>
  <si>
    <t>Проверка соответствия отдельных элементов подстанции установленным техническим требованиям: ПС 35/6 кВ "Спутник"</t>
  </si>
  <si>
    <t>Проверка соответствия отдельных элементов подстанции установленным техническим требованиям: ПС 110/35/6 кВ "Юбилейная"</t>
  </si>
  <si>
    <t>Проверка соответствия отдельных элементов подстанции установленным техническим требованиям: ПС 110/6 кВ "Мазутная"</t>
  </si>
  <si>
    <t>Поставка трансформаторов тока 35 кВ CTS 38.41W</t>
  </si>
  <si>
    <t>41.20.20.710</t>
  </si>
  <si>
    <t>Оперативно-диспетчерское управление и оперативно-техническое обслуживание энергообъектов ООО "ЭнергоПаритет". Объект № 1</t>
  </si>
  <si>
    <t>Оперативно-диспетчерское управление и оперативно-техническое обслуживание энергообъектов ООО "ЭнергоПаритет". Объект № 2</t>
  </si>
  <si>
    <t>Оперативно-диспетчерское управление и оперативно-техническое обслуживание энергообъектов ООО "ЭнергоПаритет". Объекты № 1.2, № 1.6, № 1.11</t>
  </si>
  <si>
    <t>25 декабря 2017 года</t>
  </si>
  <si>
    <t>ПЛАН ЗАКУПКИ ТОВАРОВ, РАБОТ,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</si>
</sst>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0C0C0"/>
      <name val="Arial"/>
      <family val="2"/>
      <charset val="204"/>
    </font>
    <font>
      <b/>
      <u/>
      <sz val="10"/>
      <color rgb="FF000000"/>
      <name val="Arial"/>
      <family val="2"/>
      <charset val="204"/>
    </font>
    <font>
      <u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ill="1" applyAlignment="1">
      <alignment horizontal="left" vertical="top" wrapText="1"/>
    </xf>
    <xf numFmtId="17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7" fontId="1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" fontId="1" fillId="2" borderId="7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"/>
  <sheetViews>
    <sheetView tabSelected="1" view="pageBreakPreview" zoomScaleNormal="100" zoomScaleSheetLayoutView="100" workbookViewId="0">
      <selection activeCell="A3" sqref="A3:O4"/>
    </sheetView>
  </sheetViews>
  <sheetFormatPr defaultRowHeight="13.2" x14ac:dyDescent="0.2"/>
  <cols>
    <col min="1" max="1" width="21.28515625" style="12" customWidth="1"/>
    <col min="2" max="2" width="11.42578125" style="12" customWidth="1"/>
    <col min="3" max="3" width="16.140625" style="12" customWidth="1"/>
    <col min="4" max="4" width="34.28515625" style="12" customWidth="1"/>
    <col min="5" max="5" width="24.7109375" style="12" customWidth="1"/>
    <col min="6" max="6" width="10.42578125" style="12" customWidth="1"/>
    <col min="7" max="7" width="18.85546875" style="12" customWidth="1"/>
    <col min="8" max="8" width="14.42578125" style="12" customWidth="1"/>
    <col min="9" max="9" width="17.42578125" style="12" customWidth="1"/>
    <col min="10" max="10" width="20.85546875" style="12" customWidth="1"/>
    <col min="11" max="11" width="20.42578125" style="12" customWidth="1"/>
    <col min="12" max="12" width="18.42578125" style="12" customWidth="1"/>
    <col min="13" max="13" width="16" style="12" customWidth="1"/>
    <col min="14" max="14" width="23.140625" style="12" customWidth="1"/>
    <col min="15" max="15" width="16.42578125" style="12" customWidth="1"/>
    <col min="16" max="16" width="15" style="12" customWidth="1"/>
    <col min="17" max="17" width="13.42578125" style="12" customWidth="1"/>
    <col min="18" max="18" width="28" style="12" customWidth="1"/>
    <col min="19" max="19" width="22" style="12" customWidth="1"/>
    <col min="20" max="20" width="19.5703125" style="12" customWidth="1"/>
    <col min="21" max="21" width="34" style="12" customWidth="1"/>
    <col min="22" max="22" width="12" style="12" customWidth="1"/>
    <col min="23" max="23" width="19.140625" style="12" customWidth="1"/>
    <col min="24" max="24" width="29.85546875" style="12" customWidth="1"/>
    <col min="25" max="16384" width="9.140625" style="12"/>
  </cols>
  <sheetData>
    <row r="1" spans="1:20" ht="20.5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20" ht="20.55" customHeight="1" x14ac:dyDescent="0.2">
      <c r="A2" s="40" t="s">
        <v>163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1"/>
      <c r="M2" s="41"/>
      <c r="N2" s="41"/>
      <c r="O2" s="41"/>
    </row>
    <row r="3" spans="1:20" ht="17.7" customHeight="1" x14ac:dyDescent="0.2">
      <c r="A3" s="39" t="s">
        <v>75</v>
      </c>
      <c r="B3" s="39"/>
      <c r="C3" s="39"/>
      <c r="D3" s="39"/>
      <c r="E3" s="39"/>
      <c r="F3" s="39"/>
      <c r="G3" s="39"/>
      <c r="H3" s="39"/>
      <c r="I3" s="39"/>
      <c r="J3" s="39"/>
      <c r="K3" s="35"/>
      <c r="L3" s="35"/>
      <c r="M3" s="35"/>
      <c r="N3" s="35"/>
      <c r="O3" s="35"/>
    </row>
    <row r="4" spans="1:20" s="31" customFormat="1" ht="9.7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5"/>
      <c r="L4" s="35"/>
      <c r="M4" s="35"/>
      <c r="N4" s="35"/>
      <c r="O4" s="35"/>
    </row>
    <row r="5" spans="1:20" s="31" customFormat="1" ht="27.6" customHeight="1" x14ac:dyDescent="0.2">
      <c r="A5" s="3" t="s">
        <v>1</v>
      </c>
      <c r="B5" s="38" t="s">
        <v>64</v>
      </c>
      <c r="C5" s="38"/>
      <c r="D5" s="38"/>
      <c r="E5" s="38"/>
      <c r="F5" s="38"/>
      <c r="G5" s="38"/>
      <c r="H5" s="38"/>
      <c r="I5" s="38"/>
      <c r="J5" s="38"/>
    </row>
    <row r="6" spans="1:20" s="31" customFormat="1" ht="44.4" customHeight="1" x14ac:dyDescent="0.2">
      <c r="A6" s="3" t="s">
        <v>66</v>
      </c>
      <c r="B6" s="38" t="s">
        <v>67</v>
      </c>
      <c r="C6" s="38"/>
      <c r="D6" s="38"/>
      <c r="E6" s="38"/>
      <c r="F6" s="38"/>
      <c r="G6" s="38"/>
      <c r="H6" s="38"/>
      <c r="I6" s="38"/>
      <c r="J6" s="38"/>
    </row>
    <row r="7" spans="1:20" s="31" customFormat="1" ht="31.8" customHeight="1" x14ac:dyDescent="0.2">
      <c r="A7" s="3" t="s">
        <v>3</v>
      </c>
      <c r="B7" s="37" t="s">
        <v>76</v>
      </c>
      <c r="C7" s="37"/>
      <c r="D7" s="37"/>
      <c r="E7" s="37"/>
      <c r="F7" s="37"/>
      <c r="G7" s="37"/>
      <c r="H7" s="37"/>
      <c r="I7" s="37"/>
      <c r="J7" s="37"/>
    </row>
    <row r="8" spans="1:20" s="31" customFormat="1" ht="31.8" customHeight="1" x14ac:dyDescent="0.2">
      <c r="A8" s="3" t="s">
        <v>4</v>
      </c>
      <c r="B8" s="38" t="s">
        <v>5</v>
      </c>
      <c r="C8" s="38"/>
      <c r="D8" s="38"/>
      <c r="E8" s="38"/>
      <c r="F8" s="38"/>
      <c r="G8" s="38"/>
      <c r="H8" s="38"/>
      <c r="I8" s="38"/>
      <c r="J8" s="38"/>
    </row>
    <row r="9" spans="1:20" s="31" customFormat="1" ht="17.399999999999999" customHeight="1" x14ac:dyDescent="0.2">
      <c r="A9" s="3" t="s">
        <v>6</v>
      </c>
      <c r="B9" s="38" t="s">
        <v>7</v>
      </c>
      <c r="C9" s="38"/>
      <c r="D9" s="38"/>
      <c r="E9" s="38"/>
      <c r="F9" s="38"/>
      <c r="G9" s="38"/>
      <c r="H9" s="38"/>
      <c r="I9" s="38"/>
      <c r="J9" s="38"/>
    </row>
    <row r="10" spans="1:20" s="31" customFormat="1" ht="17.399999999999999" customHeight="1" x14ac:dyDescent="0.2">
      <c r="A10" s="3" t="s">
        <v>8</v>
      </c>
      <c r="B10" s="38" t="s">
        <v>9</v>
      </c>
      <c r="C10" s="38"/>
      <c r="D10" s="38"/>
      <c r="E10" s="38"/>
      <c r="F10" s="38"/>
      <c r="G10" s="38"/>
      <c r="H10" s="38"/>
      <c r="I10" s="38"/>
      <c r="J10" s="38"/>
    </row>
    <row r="11" spans="1:20" s="31" customFormat="1" ht="17.399999999999999" customHeight="1" x14ac:dyDescent="0.2">
      <c r="A11" s="3" t="s">
        <v>10</v>
      </c>
      <c r="B11" s="38" t="s">
        <v>2</v>
      </c>
      <c r="C11" s="38"/>
      <c r="D11" s="38"/>
      <c r="E11" s="38"/>
      <c r="F11" s="38"/>
      <c r="G11" s="38"/>
      <c r="H11" s="38"/>
      <c r="I11" s="38"/>
      <c r="J11" s="38"/>
    </row>
    <row r="12" spans="1:20" s="31" customFormat="1" ht="16.2" customHeight="1" x14ac:dyDescent="0.2">
      <c r="A12" s="33"/>
      <c r="B12" s="30"/>
      <c r="C12" s="30"/>
      <c r="D12" s="30"/>
      <c r="E12" s="30"/>
      <c r="F12" s="30"/>
      <c r="G12" s="30"/>
      <c r="H12" s="30"/>
      <c r="I12" s="30"/>
      <c r="J12" s="30"/>
    </row>
    <row r="13" spans="1:20" s="31" customFormat="1" ht="13.65" customHeight="1" x14ac:dyDescent="0.2">
      <c r="A13" s="38" t="s">
        <v>83</v>
      </c>
      <c r="B13" s="38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20" s="31" customFormat="1" ht="3" customHeight="1" x14ac:dyDescent="0.2"/>
    <row r="15" spans="1:20" s="31" customFormat="1" ht="13.2" customHeight="1" x14ac:dyDescent="0.2">
      <c r="A15" s="34" t="s">
        <v>84</v>
      </c>
      <c r="B15" s="35"/>
      <c r="C15" s="35"/>
      <c r="D15" s="4"/>
      <c r="E15" s="1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s="31" customFormat="1" ht="13.2" customHeight="1" x14ac:dyDescent="0.2">
      <c r="A16" s="34" t="s">
        <v>85</v>
      </c>
      <c r="B16" s="35"/>
      <c r="C16" s="35"/>
      <c r="D16" s="13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1:24" s="31" customFormat="1" ht="13.2" customHeight="1" x14ac:dyDescent="0.2">
      <c r="A17" s="34" t="s">
        <v>86</v>
      </c>
      <c r="B17" s="35"/>
      <c r="C17" s="35"/>
      <c r="D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4" ht="21.6" customHeight="1" x14ac:dyDescent="0.2"/>
    <row r="19" spans="1:24" ht="13.65" customHeight="1" x14ac:dyDescent="0.2">
      <c r="A19" s="36" t="s">
        <v>11</v>
      </c>
      <c r="B19" s="36" t="s">
        <v>12</v>
      </c>
      <c r="C19" s="36" t="s">
        <v>13</v>
      </c>
      <c r="D19" s="36" t="s">
        <v>14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 t="s">
        <v>15</v>
      </c>
      <c r="Q19" s="36"/>
      <c r="R19" s="36"/>
      <c r="S19" s="36" t="s">
        <v>16</v>
      </c>
      <c r="T19" s="36" t="s">
        <v>17</v>
      </c>
      <c r="U19" s="36" t="s">
        <v>18</v>
      </c>
      <c r="V19" s="36" t="s">
        <v>19</v>
      </c>
      <c r="W19" s="36" t="s">
        <v>20</v>
      </c>
      <c r="X19" s="36" t="s">
        <v>21</v>
      </c>
    </row>
    <row r="20" spans="1:24" ht="18.600000000000001" customHeight="1" x14ac:dyDescent="0.2">
      <c r="A20" s="36"/>
      <c r="B20" s="36"/>
      <c r="C20" s="36"/>
      <c r="D20" s="36" t="s">
        <v>22</v>
      </c>
      <c r="E20" s="36" t="s">
        <v>68</v>
      </c>
      <c r="F20" s="36" t="s">
        <v>23</v>
      </c>
      <c r="G20" s="36"/>
      <c r="H20" s="36" t="s">
        <v>24</v>
      </c>
      <c r="I20" s="36" t="s">
        <v>69</v>
      </c>
      <c r="J20" s="36"/>
      <c r="K20" s="36" t="s">
        <v>25</v>
      </c>
      <c r="L20" s="36" t="s">
        <v>26</v>
      </c>
      <c r="M20" s="36"/>
      <c r="N20" s="36" t="s">
        <v>27</v>
      </c>
      <c r="O20" s="36" t="s">
        <v>28</v>
      </c>
      <c r="P20" s="36" t="s">
        <v>29</v>
      </c>
      <c r="Q20" s="36" t="s">
        <v>30</v>
      </c>
      <c r="R20" s="36" t="s">
        <v>31</v>
      </c>
      <c r="S20" s="36"/>
      <c r="T20" s="36"/>
      <c r="U20" s="36"/>
      <c r="V20" s="36"/>
      <c r="W20" s="36"/>
      <c r="X20" s="36"/>
    </row>
    <row r="21" spans="1:24" ht="21" customHeight="1" x14ac:dyDescent="0.2">
      <c r="A21" s="36"/>
      <c r="B21" s="36"/>
      <c r="C21" s="36"/>
      <c r="D21" s="36"/>
      <c r="E21" s="36"/>
      <c r="F21" s="36" t="s">
        <v>32</v>
      </c>
      <c r="G21" s="36" t="s">
        <v>31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75" customHeight="1" x14ac:dyDescent="0.2">
      <c r="A22" s="36"/>
      <c r="B22" s="36"/>
      <c r="C22" s="36"/>
      <c r="D22" s="36"/>
      <c r="E22" s="36"/>
      <c r="F22" s="36"/>
      <c r="G22" s="36"/>
      <c r="H22" s="36"/>
      <c r="I22" s="32" t="s">
        <v>33</v>
      </c>
      <c r="J22" s="32" t="s">
        <v>31</v>
      </c>
      <c r="K22" s="36"/>
      <c r="L22" s="32" t="s">
        <v>34</v>
      </c>
      <c r="M22" s="32" t="s">
        <v>35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3.65" customHeight="1" x14ac:dyDescent="0.2">
      <c r="A23" s="32" t="s">
        <v>36</v>
      </c>
      <c r="B23" s="32" t="s">
        <v>37</v>
      </c>
      <c r="C23" s="32" t="s">
        <v>38</v>
      </c>
      <c r="D23" s="32" t="s">
        <v>39</v>
      </c>
      <c r="E23" s="32" t="s">
        <v>40</v>
      </c>
      <c r="F23" s="32" t="s">
        <v>41</v>
      </c>
      <c r="G23" s="32" t="s">
        <v>42</v>
      </c>
      <c r="H23" s="32" t="s">
        <v>43</v>
      </c>
      <c r="I23" s="32" t="s">
        <v>44</v>
      </c>
      <c r="J23" s="32" t="s">
        <v>45</v>
      </c>
      <c r="K23" s="32" t="s">
        <v>46</v>
      </c>
      <c r="L23" s="32" t="s">
        <v>47</v>
      </c>
      <c r="M23" s="32" t="s">
        <v>48</v>
      </c>
      <c r="N23" s="32" t="s">
        <v>49</v>
      </c>
      <c r="O23" s="32" t="s">
        <v>50</v>
      </c>
      <c r="P23" s="32" t="s">
        <v>51</v>
      </c>
      <c r="Q23" s="32" t="s">
        <v>52</v>
      </c>
      <c r="R23" s="32" t="s">
        <v>53</v>
      </c>
      <c r="S23" s="32" t="s">
        <v>54</v>
      </c>
      <c r="T23" s="32" t="s">
        <v>55</v>
      </c>
      <c r="U23" s="32" t="s">
        <v>56</v>
      </c>
      <c r="V23" s="32" t="s">
        <v>57</v>
      </c>
      <c r="W23" s="32" t="s">
        <v>58</v>
      </c>
      <c r="X23" s="32" t="s">
        <v>59</v>
      </c>
    </row>
    <row r="24" spans="1:24" ht="85.2" customHeight="1" x14ac:dyDescent="0.2">
      <c r="A24" s="5">
        <v>1</v>
      </c>
      <c r="B24" s="5" t="s">
        <v>77</v>
      </c>
      <c r="C24" s="5" t="s">
        <v>78</v>
      </c>
      <c r="D24" s="5" t="s">
        <v>79</v>
      </c>
      <c r="E24" s="5" t="s">
        <v>60</v>
      </c>
      <c r="F24" s="5" t="s">
        <v>61</v>
      </c>
      <c r="G24" s="2" t="s">
        <v>82</v>
      </c>
      <c r="H24" s="2">
        <v>1</v>
      </c>
      <c r="I24" s="5" t="s">
        <v>62</v>
      </c>
      <c r="J24" s="5" t="s">
        <v>63</v>
      </c>
      <c r="K24" s="11">
        <v>625000</v>
      </c>
      <c r="L24" s="6">
        <v>42736</v>
      </c>
      <c r="M24" s="6">
        <v>42795</v>
      </c>
      <c r="N24" s="5" t="s">
        <v>73</v>
      </c>
      <c r="O24" s="5" t="s">
        <v>74</v>
      </c>
      <c r="P24" s="5" t="s">
        <v>7</v>
      </c>
      <c r="Q24" s="5" t="s">
        <v>9</v>
      </c>
      <c r="R24" s="5" t="s">
        <v>64</v>
      </c>
      <c r="S24" s="7"/>
      <c r="T24" s="7"/>
      <c r="U24" s="5"/>
      <c r="V24" s="5"/>
      <c r="W24" s="5" t="s">
        <v>65</v>
      </c>
      <c r="X24" s="5"/>
    </row>
    <row r="25" spans="1:24" ht="73.2" customHeight="1" x14ac:dyDescent="0.2">
      <c r="A25" s="8">
        <v>2</v>
      </c>
      <c r="B25" s="8" t="s">
        <v>77</v>
      </c>
      <c r="C25" s="8" t="s">
        <v>78</v>
      </c>
      <c r="D25" s="8" t="s">
        <v>80</v>
      </c>
      <c r="E25" s="8" t="s">
        <v>60</v>
      </c>
      <c r="F25" s="8" t="s">
        <v>61</v>
      </c>
      <c r="G25" s="14" t="s">
        <v>82</v>
      </c>
      <c r="H25" s="14">
        <v>1</v>
      </c>
      <c r="I25" s="8" t="s">
        <v>62</v>
      </c>
      <c r="J25" s="8" t="s">
        <v>63</v>
      </c>
      <c r="K25" s="15">
        <v>805000</v>
      </c>
      <c r="L25" s="9">
        <v>42736</v>
      </c>
      <c r="M25" s="9">
        <v>42795</v>
      </c>
      <c r="N25" s="8" t="s">
        <v>73</v>
      </c>
      <c r="O25" s="8" t="s">
        <v>74</v>
      </c>
      <c r="P25" s="8" t="s">
        <v>7</v>
      </c>
      <c r="Q25" s="8" t="s">
        <v>9</v>
      </c>
      <c r="R25" s="8" t="s">
        <v>64</v>
      </c>
      <c r="S25" s="8"/>
      <c r="T25" s="8"/>
      <c r="U25" s="8"/>
      <c r="V25" s="8"/>
      <c r="W25" s="8"/>
      <c r="X25" s="8"/>
    </row>
    <row r="26" spans="1:24" ht="76.2" customHeight="1" x14ac:dyDescent="0.2">
      <c r="A26" s="2">
        <v>3</v>
      </c>
      <c r="B26" s="2" t="s">
        <v>77</v>
      </c>
      <c r="C26" s="2" t="s">
        <v>78</v>
      </c>
      <c r="D26" s="2" t="s">
        <v>81</v>
      </c>
      <c r="E26" s="2" t="s">
        <v>60</v>
      </c>
      <c r="F26" s="2" t="s">
        <v>61</v>
      </c>
      <c r="G26" s="2" t="s">
        <v>82</v>
      </c>
      <c r="H26" s="2">
        <v>1</v>
      </c>
      <c r="I26" s="2" t="s">
        <v>62</v>
      </c>
      <c r="J26" s="2" t="s">
        <v>63</v>
      </c>
      <c r="K26" s="11">
        <v>990000</v>
      </c>
      <c r="L26" s="1">
        <v>42736</v>
      </c>
      <c r="M26" s="1">
        <v>42795</v>
      </c>
      <c r="N26" s="2" t="s">
        <v>73</v>
      </c>
      <c r="O26" s="2" t="s">
        <v>74</v>
      </c>
      <c r="P26" s="2" t="s">
        <v>7</v>
      </c>
      <c r="Q26" s="2" t="s">
        <v>9</v>
      </c>
      <c r="R26" s="2" t="s">
        <v>64</v>
      </c>
      <c r="S26" s="2"/>
      <c r="T26" s="2"/>
      <c r="U26" s="2"/>
      <c r="V26" s="2"/>
      <c r="W26" s="2"/>
      <c r="X26" s="2"/>
    </row>
    <row r="27" spans="1:24" ht="76.2" customHeight="1" x14ac:dyDescent="0.2">
      <c r="A27" s="2">
        <v>4</v>
      </c>
      <c r="B27" s="2" t="s">
        <v>87</v>
      </c>
      <c r="C27" s="2" t="s">
        <v>88</v>
      </c>
      <c r="D27" s="2" t="s">
        <v>89</v>
      </c>
      <c r="E27" s="2" t="s">
        <v>60</v>
      </c>
      <c r="F27" s="2" t="s">
        <v>61</v>
      </c>
      <c r="G27" s="2"/>
      <c r="H27" s="2" t="s">
        <v>90</v>
      </c>
      <c r="I27" s="2" t="s">
        <v>62</v>
      </c>
      <c r="J27" s="2" t="s">
        <v>63</v>
      </c>
      <c r="K27" s="11">
        <v>230000</v>
      </c>
      <c r="L27" s="1">
        <v>42736</v>
      </c>
      <c r="M27" s="1">
        <v>43070</v>
      </c>
      <c r="N27" s="2" t="s">
        <v>91</v>
      </c>
      <c r="O27" s="2" t="s">
        <v>92</v>
      </c>
      <c r="P27" s="2">
        <v>4205262491</v>
      </c>
      <c r="Q27" s="2">
        <v>420501001</v>
      </c>
      <c r="R27" s="2" t="s">
        <v>64</v>
      </c>
      <c r="S27" s="2"/>
      <c r="T27" s="2"/>
      <c r="U27" s="2"/>
      <c r="V27" s="2"/>
      <c r="W27" s="2"/>
      <c r="X27" s="2"/>
    </row>
    <row r="28" spans="1:24" ht="72.599999999999994" customHeight="1" x14ac:dyDescent="0.2">
      <c r="A28" s="2">
        <v>5</v>
      </c>
      <c r="B28" s="2" t="s">
        <v>93</v>
      </c>
      <c r="C28" s="2" t="s">
        <v>94</v>
      </c>
      <c r="D28" s="2" t="s">
        <v>97</v>
      </c>
      <c r="E28" s="2" t="s">
        <v>60</v>
      </c>
      <c r="F28" s="2" t="s">
        <v>61</v>
      </c>
      <c r="G28" s="2" t="s">
        <v>82</v>
      </c>
      <c r="H28" s="2">
        <v>1</v>
      </c>
      <c r="I28" s="2" t="s">
        <v>62</v>
      </c>
      <c r="J28" s="2" t="s">
        <v>63</v>
      </c>
      <c r="K28" s="11">
        <v>24400000</v>
      </c>
      <c r="L28" s="16">
        <v>42767</v>
      </c>
      <c r="M28" s="1">
        <v>42826</v>
      </c>
      <c r="N28" s="17" t="s">
        <v>73</v>
      </c>
      <c r="O28" s="8" t="s">
        <v>74</v>
      </c>
      <c r="P28" s="8" t="s">
        <v>7</v>
      </c>
      <c r="Q28" s="8" t="s">
        <v>9</v>
      </c>
      <c r="R28" s="8" t="s">
        <v>64</v>
      </c>
      <c r="S28" s="14"/>
      <c r="T28" s="14"/>
      <c r="U28" s="14"/>
      <c r="V28" s="14"/>
      <c r="W28" s="14"/>
      <c r="X28" s="14"/>
    </row>
    <row r="29" spans="1:24" ht="72.599999999999994" customHeight="1" x14ac:dyDescent="0.2">
      <c r="A29" s="2">
        <v>6</v>
      </c>
      <c r="B29" s="2" t="s">
        <v>93</v>
      </c>
      <c r="C29" s="2" t="s">
        <v>94</v>
      </c>
      <c r="D29" s="2" t="s">
        <v>95</v>
      </c>
      <c r="E29" s="2" t="s">
        <v>60</v>
      </c>
      <c r="F29" s="2" t="s">
        <v>61</v>
      </c>
      <c r="G29" s="2" t="s">
        <v>82</v>
      </c>
      <c r="H29" s="2">
        <v>1</v>
      </c>
      <c r="I29" s="2" t="s">
        <v>62</v>
      </c>
      <c r="J29" s="2" t="s">
        <v>63</v>
      </c>
      <c r="K29" s="11">
        <v>34600000</v>
      </c>
      <c r="L29" s="16">
        <v>42767</v>
      </c>
      <c r="M29" s="16">
        <v>42795</v>
      </c>
      <c r="N29" s="2" t="s">
        <v>73</v>
      </c>
      <c r="O29" s="2" t="s">
        <v>74</v>
      </c>
      <c r="P29" s="2" t="s">
        <v>7</v>
      </c>
      <c r="Q29" s="2" t="s">
        <v>9</v>
      </c>
      <c r="R29" s="2" t="s">
        <v>64</v>
      </c>
      <c r="S29" s="2"/>
      <c r="T29" s="2"/>
      <c r="U29" s="2"/>
      <c r="V29" s="2"/>
      <c r="W29" s="2"/>
      <c r="X29" s="2"/>
    </row>
    <row r="30" spans="1:24" ht="72.599999999999994" customHeight="1" x14ac:dyDescent="0.2">
      <c r="A30" s="2">
        <v>7</v>
      </c>
      <c r="B30" s="2" t="s">
        <v>93</v>
      </c>
      <c r="C30" s="2" t="s">
        <v>94</v>
      </c>
      <c r="D30" s="2" t="s">
        <v>98</v>
      </c>
      <c r="E30" s="2" t="s">
        <v>60</v>
      </c>
      <c r="F30" s="2" t="s">
        <v>61</v>
      </c>
      <c r="G30" s="2" t="s">
        <v>82</v>
      </c>
      <c r="H30" s="2">
        <v>1</v>
      </c>
      <c r="I30" s="2" t="s">
        <v>62</v>
      </c>
      <c r="J30" s="2" t="s">
        <v>63</v>
      </c>
      <c r="K30" s="11">
        <v>24800000</v>
      </c>
      <c r="L30" s="16">
        <v>42767</v>
      </c>
      <c r="M30" s="1">
        <v>42826</v>
      </c>
      <c r="N30" s="2" t="s">
        <v>73</v>
      </c>
      <c r="O30" s="2" t="s">
        <v>74</v>
      </c>
      <c r="P30" s="2" t="s">
        <v>7</v>
      </c>
      <c r="Q30" s="2" t="s">
        <v>9</v>
      </c>
      <c r="R30" s="2" t="s">
        <v>64</v>
      </c>
      <c r="S30" s="2"/>
      <c r="T30" s="2"/>
      <c r="U30" s="2"/>
      <c r="V30" s="2"/>
      <c r="W30" s="2"/>
      <c r="X30" s="2"/>
    </row>
    <row r="31" spans="1:24" ht="72.599999999999994" customHeight="1" x14ac:dyDescent="0.2">
      <c r="A31" s="2">
        <v>8</v>
      </c>
      <c r="B31" s="2" t="s">
        <v>93</v>
      </c>
      <c r="C31" s="2" t="s">
        <v>94</v>
      </c>
      <c r="D31" s="2" t="s">
        <v>96</v>
      </c>
      <c r="E31" s="2" t="s">
        <v>60</v>
      </c>
      <c r="F31" s="2" t="s">
        <v>61</v>
      </c>
      <c r="G31" s="2" t="s">
        <v>82</v>
      </c>
      <c r="H31" s="2">
        <v>1</v>
      </c>
      <c r="I31" s="2" t="s">
        <v>62</v>
      </c>
      <c r="J31" s="2" t="s">
        <v>63</v>
      </c>
      <c r="K31" s="11">
        <v>43800000</v>
      </c>
      <c r="L31" s="1">
        <v>42767</v>
      </c>
      <c r="M31" s="1">
        <v>42795</v>
      </c>
      <c r="N31" s="2" t="s">
        <v>73</v>
      </c>
      <c r="O31" s="2" t="s">
        <v>74</v>
      </c>
      <c r="P31" s="2" t="s">
        <v>7</v>
      </c>
      <c r="Q31" s="2" t="s">
        <v>9</v>
      </c>
      <c r="R31" s="2" t="s">
        <v>64</v>
      </c>
      <c r="S31" s="2"/>
      <c r="T31" s="2"/>
      <c r="U31" s="2"/>
      <c r="V31" s="2"/>
      <c r="W31" s="2"/>
      <c r="X31" s="2"/>
    </row>
    <row r="32" spans="1:24" ht="85.2" customHeight="1" x14ac:dyDescent="0.2">
      <c r="A32" s="2">
        <v>9</v>
      </c>
      <c r="B32" s="2" t="s">
        <v>77</v>
      </c>
      <c r="C32" s="2" t="s">
        <v>78</v>
      </c>
      <c r="D32" s="2" t="s">
        <v>79</v>
      </c>
      <c r="E32" s="2" t="s">
        <v>60</v>
      </c>
      <c r="F32" s="2" t="s">
        <v>61</v>
      </c>
      <c r="G32" s="2" t="s">
        <v>82</v>
      </c>
      <c r="H32" s="2">
        <v>1</v>
      </c>
      <c r="I32" s="2" t="s">
        <v>62</v>
      </c>
      <c r="J32" s="2" t="s">
        <v>63</v>
      </c>
      <c r="K32" s="11">
        <v>315000</v>
      </c>
      <c r="L32" s="1">
        <v>42767</v>
      </c>
      <c r="M32" s="1">
        <v>42795</v>
      </c>
      <c r="N32" s="2" t="s">
        <v>73</v>
      </c>
      <c r="O32" s="2" t="s">
        <v>74</v>
      </c>
      <c r="P32" s="2" t="s">
        <v>7</v>
      </c>
      <c r="Q32" s="2" t="s">
        <v>9</v>
      </c>
      <c r="R32" s="2" t="s">
        <v>64</v>
      </c>
      <c r="S32" s="10"/>
      <c r="T32" s="10"/>
      <c r="U32" s="2"/>
      <c r="V32" s="2"/>
      <c r="W32" s="2" t="s">
        <v>65</v>
      </c>
      <c r="X32" s="2"/>
    </row>
    <row r="33" spans="1:24" ht="100.8" customHeight="1" x14ac:dyDescent="0.2">
      <c r="A33" s="2">
        <v>10</v>
      </c>
      <c r="B33" s="2" t="s">
        <v>99</v>
      </c>
      <c r="C33" s="2" t="s">
        <v>100</v>
      </c>
      <c r="D33" s="2" t="s">
        <v>101</v>
      </c>
      <c r="E33" s="2" t="s">
        <v>60</v>
      </c>
      <c r="F33" s="2" t="s">
        <v>61</v>
      </c>
      <c r="G33" s="2" t="s">
        <v>82</v>
      </c>
      <c r="H33" s="2">
        <v>1</v>
      </c>
      <c r="I33" s="2" t="s">
        <v>62</v>
      </c>
      <c r="J33" s="2" t="s">
        <v>63</v>
      </c>
      <c r="K33" s="11">
        <v>610000</v>
      </c>
      <c r="L33" s="1">
        <v>42795</v>
      </c>
      <c r="M33" s="1">
        <v>43160</v>
      </c>
      <c r="N33" s="2" t="s">
        <v>73</v>
      </c>
      <c r="O33" s="2" t="s">
        <v>74</v>
      </c>
      <c r="P33" s="2" t="s">
        <v>7</v>
      </c>
      <c r="Q33" s="2" t="s">
        <v>9</v>
      </c>
      <c r="R33" s="2" t="s">
        <v>64</v>
      </c>
      <c r="S33" s="2"/>
      <c r="T33" s="2"/>
      <c r="U33" s="2"/>
      <c r="V33" s="2"/>
      <c r="W33" s="2"/>
      <c r="X33" s="2"/>
    </row>
    <row r="34" spans="1:24" ht="84" customHeight="1" x14ac:dyDescent="0.2">
      <c r="A34" s="2">
        <v>11</v>
      </c>
      <c r="B34" s="18" t="s">
        <v>104</v>
      </c>
      <c r="C34" s="18" t="s">
        <v>103</v>
      </c>
      <c r="D34" s="2" t="s">
        <v>102</v>
      </c>
      <c r="E34" s="2" t="s">
        <v>60</v>
      </c>
      <c r="F34" s="2" t="s">
        <v>61</v>
      </c>
      <c r="G34" s="2" t="s">
        <v>82</v>
      </c>
      <c r="H34" s="2">
        <v>1</v>
      </c>
      <c r="I34" s="2" t="s">
        <v>62</v>
      </c>
      <c r="J34" s="2" t="s">
        <v>63</v>
      </c>
      <c r="K34" s="11">
        <v>269856</v>
      </c>
      <c r="L34" s="1">
        <v>42795</v>
      </c>
      <c r="M34" s="1">
        <v>42795</v>
      </c>
      <c r="N34" s="2" t="s">
        <v>91</v>
      </c>
      <c r="O34" s="2" t="s">
        <v>92</v>
      </c>
      <c r="P34" s="2">
        <v>4205262491</v>
      </c>
      <c r="Q34" s="2">
        <v>420501001</v>
      </c>
      <c r="R34" s="2" t="s">
        <v>64</v>
      </c>
      <c r="S34" s="2"/>
      <c r="T34" s="2"/>
      <c r="U34" s="2"/>
      <c r="V34" s="2"/>
      <c r="W34" s="2"/>
      <c r="X34" s="2"/>
    </row>
    <row r="35" spans="1:24" ht="76.2" customHeight="1" x14ac:dyDescent="0.2">
      <c r="A35" s="2">
        <v>12</v>
      </c>
      <c r="B35" s="2" t="s">
        <v>104</v>
      </c>
      <c r="C35" s="2" t="s">
        <v>112</v>
      </c>
      <c r="D35" s="2" t="s">
        <v>105</v>
      </c>
      <c r="E35" s="2" t="s">
        <v>60</v>
      </c>
      <c r="F35" s="2" t="s">
        <v>61</v>
      </c>
      <c r="G35" s="2" t="s">
        <v>82</v>
      </c>
      <c r="H35" s="2">
        <v>1</v>
      </c>
      <c r="I35" s="2" t="s">
        <v>62</v>
      </c>
      <c r="J35" s="2" t="s">
        <v>63</v>
      </c>
      <c r="K35" s="11">
        <v>1700000</v>
      </c>
      <c r="L35" s="1">
        <v>42795</v>
      </c>
      <c r="M35" s="1">
        <v>42917</v>
      </c>
      <c r="N35" s="2" t="s">
        <v>73</v>
      </c>
      <c r="O35" s="2" t="s">
        <v>74</v>
      </c>
      <c r="P35" s="2" t="s">
        <v>7</v>
      </c>
      <c r="Q35" s="2" t="s">
        <v>9</v>
      </c>
      <c r="R35" s="2" t="s">
        <v>64</v>
      </c>
      <c r="S35" s="2"/>
      <c r="T35" s="2"/>
      <c r="U35" s="2"/>
      <c r="V35" s="2"/>
      <c r="W35" s="2"/>
      <c r="X35" s="2"/>
    </row>
    <row r="36" spans="1:24" ht="76.2" customHeight="1" x14ac:dyDescent="0.2">
      <c r="A36" s="2">
        <v>13</v>
      </c>
      <c r="B36" s="2" t="s">
        <v>104</v>
      </c>
      <c r="C36" s="2" t="s">
        <v>112</v>
      </c>
      <c r="D36" s="2" t="s">
        <v>106</v>
      </c>
      <c r="E36" s="2" t="s">
        <v>60</v>
      </c>
      <c r="F36" s="2" t="s">
        <v>61</v>
      </c>
      <c r="G36" s="2" t="s">
        <v>82</v>
      </c>
      <c r="H36" s="2">
        <v>1</v>
      </c>
      <c r="I36" s="2" t="s">
        <v>62</v>
      </c>
      <c r="J36" s="2" t="s">
        <v>63</v>
      </c>
      <c r="K36" s="11">
        <v>1600000</v>
      </c>
      <c r="L36" s="1">
        <v>42795</v>
      </c>
      <c r="M36" s="1">
        <v>43009</v>
      </c>
      <c r="N36" s="2" t="s">
        <v>73</v>
      </c>
      <c r="O36" s="2" t="s">
        <v>74</v>
      </c>
      <c r="P36" s="2" t="s">
        <v>7</v>
      </c>
      <c r="Q36" s="2" t="s">
        <v>9</v>
      </c>
      <c r="R36" s="2" t="s">
        <v>64</v>
      </c>
      <c r="S36" s="2"/>
      <c r="T36" s="2"/>
      <c r="U36" s="2"/>
      <c r="V36" s="2"/>
      <c r="W36" s="2"/>
      <c r="X36" s="2"/>
    </row>
    <row r="37" spans="1:24" ht="76.2" customHeight="1" x14ac:dyDescent="0.2">
      <c r="A37" s="2">
        <v>14</v>
      </c>
      <c r="B37" s="2" t="s">
        <v>104</v>
      </c>
      <c r="C37" s="2" t="s">
        <v>112</v>
      </c>
      <c r="D37" s="2" t="s">
        <v>107</v>
      </c>
      <c r="E37" s="2" t="s">
        <v>60</v>
      </c>
      <c r="F37" s="2" t="s">
        <v>61</v>
      </c>
      <c r="G37" s="2" t="s">
        <v>82</v>
      </c>
      <c r="H37" s="2">
        <v>1</v>
      </c>
      <c r="I37" s="2" t="s">
        <v>62</v>
      </c>
      <c r="J37" s="2" t="s">
        <v>63</v>
      </c>
      <c r="K37" s="11">
        <v>2000000</v>
      </c>
      <c r="L37" s="1">
        <v>42795</v>
      </c>
      <c r="M37" s="1">
        <v>43009</v>
      </c>
      <c r="N37" s="2" t="s">
        <v>73</v>
      </c>
      <c r="O37" s="2" t="s">
        <v>74</v>
      </c>
      <c r="P37" s="2" t="s">
        <v>7</v>
      </c>
      <c r="Q37" s="2" t="s">
        <v>9</v>
      </c>
      <c r="R37" s="2" t="s">
        <v>64</v>
      </c>
      <c r="S37" s="2"/>
      <c r="T37" s="2"/>
      <c r="U37" s="2"/>
      <c r="V37" s="2"/>
      <c r="W37" s="2"/>
      <c r="X37" s="2"/>
    </row>
    <row r="38" spans="1:24" ht="76.2" customHeight="1" x14ac:dyDescent="0.2">
      <c r="A38" s="2">
        <v>15</v>
      </c>
      <c r="B38" s="2" t="s">
        <v>104</v>
      </c>
      <c r="C38" s="2" t="s">
        <v>112</v>
      </c>
      <c r="D38" s="2" t="s">
        <v>108</v>
      </c>
      <c r="E38" s="2" t="s">
        <v>60</v>
      </c>
      <c r="F38" s="2" t="s">
        <v>61</v>
      </c>
      <c r="G38" s="2" t="s">
        <v>82</v>
      </c>
      <c r="H38" s="2">
        <v>1</v>
      </c>
      <c r="I38" s="2" t="s">
        <v>62</v>
      </c>
      <c r="J38" s="2" t="s">
        <v>63</v>
      </c>
      <c r="K38" s="11">
        <v>2100000</v>
      </c>
      <c r="L38" s="1">
        <v>42795</v>
      </c>
      <c r="M38" s="1">
        <v>43009</v>
      </c>
      <c r="N38" s="2" t="s">
        <v>73</v>
      </c>
      <c r="O38" s="2" t="s">
        <v>74</v>
      </c>
      <c r="P38" s="2" t="s">
        <v>7</v>
      </c>
      <c r="Q38" s="2" t="s">
        <v>9</v>
      </c>
      <c r="R38" s="2" t="s">
        <v>64</v>
      </c>
      <c r="S38" s="2"/>
      <c r="T38" s="2"/>
      <c r="U38" s="2"/>
      <c r="V38" s="2"/>
      <c r="W38" s="2"/>
      <c r="X38" s="2"/>
    </row>
    <row r="39" spans="1:24" ht="76.2" customHeight="1" x14ac:dyDescent="0.2">
      <c r="A39" s="2">
        <v>16</v>
      </c>
      <c r="B39" s="2" t="s">
        <v>104</v>
      </c>
      <c r="C39" s="2" t="s">
        <v>112</v>
      </c>
      <c r="D39" s="2" t="s">
        <v>109</v>
      </c>
      <c r="E39" s="2" t="s">
        <v>60</v>
      </c>
      <c r="F39" s="2" t="s">
        <v>61</v>
      </c>
      <c r="G39" s="2" t="s">
        <v>82</v>
      </c>
      <c r="H39" s="2">
        <v>1</v>
      </c>
      <c r="I39" s="2" t="s">
        <v>62</v>
      </c>
      <c r="J39" s="2" t="s">
        <v>63</v>
      </c>
      <c r="K39" s="11">
        <v>1300000</v>
      </c>
      <c r="L39" s="1">
        <v>42795</v>
      </c>
      <c r="M39" s="1">
        <v>43009</v>
      </c>
      <c r="N39" s="2" t="s">
        <v>73</v>
      </c>
      <c r="O39" s="2" t="s">
        <v>74</v>
      </c>
      <c r="P39" s="2" t="s">
        <v>7</v>
      </c>
      <c r="Q39" s="2" t="s">
        <v>9</v>
      </c>
      <c r="R39" s="2" t="s">
        <v>64</v>
      </c>
      <c r="S39" s="2"/>
      <c r="T39" s="2"/>
      <c r="U39" s="2"/>
      <c r="V39" s="2"/>
      <c r="W39" s="2"/>
      <c r="X39" s="2"/>
    </row>
    <row r="40" spans="1:24" ht="76.2" customHeight="1" x14ac:dyDescent="0.2">
      <c r="A40" s="2">
        <v>17</v>
      </c>
      <c r="B40" s="2" t="s">
        <v>104</v>
      </c>
      <c r="C40" s="2" t="s">
        <v>112</v>
      </c>
      <c r="D40" s="2" t="s">
        <v>110</v>
      </c>
      <c r="E40" s="2" t="s">
        <v>60</v>
      </c>
      <c r="F40" s="2" t="s">
        <v>61</v>
      </c>
      <c r="G40" s="2" t="s">
        <v>82</v>
      </c>
      <c r="H40" s="2">
        <v>1</v>
      </c>
      <c r="I40" s="2" t="s">
        <v>62</v>
      </c>
      <c r="J40" s="2" t="s">
        <v>63</v>
      </c>
      <c r="K40" s="11">
        <v>1000000</v>
      </c>
      <c r="L40" s="1">
        <v>42795</v>
      </c>
      <c r="M40" s="1">
        <v>43009</v>
      </c>
      <c r="N40" s="2" t="s">
        <v>73</v>
      </c>
      <c r="O40" s="2" t="s">
        <v>74</v>
      </c>
      <c r="P40" s="2" t="s">
        <v>7</v>
      </c>
      <c r="Q40" s="2" t="s">
        <v>9</v>
      </c>
      <c r="R40" s="2" t="s">
        <v>64</v>
      </c>
      <c r="S40" s="2"/>
      <c r="T40" s="2"/>
      <c r="U40" s="2"/>
      <c r="V40" s="2"/>
      <c r="W40" s="2"/>
      <c r="X40" s="2"/>
    </row>
    <row r="41" spans="1:24" ht="76.2" customHeight="1" x14ac:dyDescent="0.2">
      <c r="A41" s="2">
        <v>18</v>
      </c>
      <c r="B41" s="2" t="s">
        <v>104</v>
      </c>
      <c r="C41" s="2" t="s">
        <v>112</v>
      </c>
      <c r="D41" s="2" t="s">
        <v>111</v>
      </c>
      <c r="E41" s="2" t="s">
        <v>60</v>
      </c>
      <c r="F41" s="2" t="s">
        <v>61</v>
      </c>
      <c r="G41" s="2" t="s">
        <v>82</v>
      </c>
      <c r="H41" s="2">
        <v>1</v>
      </c>
      <c r="I41" s="2" t="s">
        <v>62</v>
      </c>
      <c r="J41" s="2" t="s">
        <v>63</v>
      </c>
      <c r="K41" s="11">
        <v>2700000</v>
      </c>
      <c r="L41" s="1">
        <v>42795</v>
      </c>
      <c r="M41" s="1">
        <v>42856</v>
      </c>
      <c r="N41" s="2" t="s">
        <v>73</v>
      </c>
      <c r="O41" s="2" t="s">
        <v>74</v>
      </c>
      <c r="P41" s="2" t="s">
        <v>7</v>
      </c>
      <c r="Q41" s="2" t="s">
        <v>9</v>
      </c>
      <c r="R41" s="2" t="s">
        <v>64</v>
      </c>
      <c r="S41" s="2"/>
      <c r="T41" s="2"/>
      <c r="U41" s="2"/>
      <c r="V41" s="2"/>
      <c r="W41" s="2"/>
      <c r="X41" s="2"/>
    </row>
    <row r="42" spans="1:24" ht="76.2" customHeight="1" x14ac:dyDescent="0.2">
      <c r="A42" s="2">
        <v>19</v>
      </c>
      <c r="B42" s="2" t="s">
        <v>104</v>
      </c>
      <c r="C42" s="2" t="s">
        <v>112</v>
      </c>
      <c r="D42" s="2" t="s">
        <v>113</v>
      </c>
      <c r="E42" s="2" t="s">
        <v>60</v>
      </c>
      <c r="F42" s="2" t="s">
        <v>61</v>
      </c>
      <c r="G42" s="2" t="s">
        <v>82</v>
      </c>
      <c r="H42" s="2">
        <v>1</v>
      </c>
      <c r="I42" s="2" t="s">
        <v>62</v>
      </c>
      <c r="J42" s="2" t="s">
        <v>63</v>
      </c>
      <c r="K42" s="11">
        <v>2700000</v>
      </c>
      <c r="L42" s="1">
        <v>42795</v>
      </c>
      <c r="M42" s="1">
        <v>43009</v>
      </c>
      <c r="N42" s="2" t="s">
        <v>73</v>
      </c>
      <c r="O42" s="2" t="s">
        <v>74</v>
      </c>
      <c r="P42" s="2" t="s">
        <v>7</v>
      </c>
      <c r="Q42" s="2" t="s">
        <v>9</v>
      </c>
      <c r="R42" s="2" t="s">
        <v>64</v>
      </c>
      <c r="S42" s="2"/>
      <c r="T42" s="2"/>
      <c r="U42" s="2"/>
      <c r="V42" s="2"/>
      <c r="W42" s="2"/>
      <c r="X42" s="2"/>
    </row>
    <row r="43" spans="1:24" ht="76.2" customHeight="1" x14ac:dyDescent="0.2">
      <c r="A43" s="2">
        <v>20</v>
      </c>
      <c r="B43" s="2" t="s">
        <v>93</v>
      </c>
      <c r="C43" s="2" t="s">
        <v>94</v>
      </c>
      <c r="D43" s="2" t="s">
        <v>97</v>
      </c>
      <c r="E43" s="2" t="s">
        <v>60</v>
      </c>
      <c r="F43" s="2" t="s">
        <v>61</v>
      </c>
      <c r="G43" s="2" t="s">
        <v>82</v>
      </c>
      <c r="H43" s="2">
        <v>1</v>
      </c>
      <c r="I43" s="2" t="s">
        <v>62</v>
      </c>
      <c r="J43" s="2" t="s">
        <v>63</v>
      </c>
      <c r="K43" s="11">
        <v>24400000</v>
      </c>
      <c r="L43" s="1">
        <v>42795</v>
      </c>
      <c r="M43" s="1">
        <v>42887</v>
      </c>
      <c r="N43" s="2" t="s">
        <v>73</v>
      </c>
      <c r="O43" s="2" t="s">
        <v>74</v>
      </c>
      <c r="P43" s="2" t="s">
        <v>7</v>
      </c>
      <c r="Q43" s="2" t="s">
        <v>9</v>
      </c>
      <c r="R43" s="2" t="s">
        <v>64</v>
      </c>
      <c r="S43" s="2"/>
      <c r="T43" s="2"/>
      <c r="U43" s="2"/>
      <c r="V43" s="2"/>
      <c r="W43" s="2"/>
      <c r="X43" s="2"/>
    </row>
    <row r="44" spans="1:24" ht="76.2" customHeight="1" x14ac:dyDescent="0.2">
      <c r="A44" s="2">
        <v>21</v>
      </c>
      <c r="B44" s="2" t="s">
        <v>93</v>
      </c>
      <c r="C44" s="2" t="s">
        <v>94</v>
      </c>
      <c r="D44" s="2" t="s">
        <v>114</v>
      </c>
      <c r="E44" s="2" t="s">
        <v>60</v>
      </c>
      <c r="F44" s="2" t="s">
        <v>61</v>
      </c>
      <c r="G44" s="2" t="s">
        <v>82</v>
      </c>
      <c r="H44" s="2">
        <v>1</v>
      </c>
      <c r="I44" s="2" t="s">
        <v>62</v>
      </c>
      <c r="J44" s="2" t="s">
        <v>63</v>
      </c>
      <c r="K44" s="11">
        <v>14600000</v>
      </c>
      <c r="L44" s="1">
        <v>42795</v>
      </c>
      <c r="M44" s="1">
        <v>42887</v>
      </c>
      <c r="N44" s="2" t="s">
        <v>73</v>
      </c>
      <c r="O44" s="2" t="s">
        <v>74</v>
      </c>
      <c r="P44" s="2" t="s">
        <v>7</v>
      </c>
      <c r="Q44" s="2" t="s">
        <v>9</v>
      </c>
      <c r="R44" s="2" t="s">
        <v>64</v>
      </c>
      <c r="S44" s="2"/>
      <c r="T44" s="2"/>
      <c r="U44" s="2"/>
      <c r="V44" s="2"/>
      <c r="W44" s="2"/>
      <c r="X44" s="2"/>
    </row>
    <row r="45" spans="1:24" ht="76.2" customHeight="1" x14ac:dyDescent="0.2">
      <c r="A45" s="2">
        <v>22</v>
      </c>
      <c r="B45" s="2" t="s">
        <v>93</v>
      </c>
      <c r="C45" s="2" t="s">
        <v>94</v>
      </c>
      <c r="D45" s="2" t="s">
        <v>115</v>
      </c>
      <c r="E45" s="2" t="s">
        <v>60</v>
      </c>
      <c r="F45" s="2" t="s">
        <v>61</v>
      </c>
      <c r="G45" s="2" t="s">
        <v>82</v>
      </c>
      <c r="H45" s="2">
        <v>1</v>
      </c>
      <c r="I45" s="2" t="s">
        <v>62</v>
      </c>
      <c r="J45" s="2" t="s">
        <v>63</v>
      </c>
      <c r="K45" s="11">
        <v>27200000</v>
      </c>
      <c r="L45" s="1">
        <v>42795</v>
      </c>
      <c r="M45" s="1">
        <v>42887</v>
      </c>
      <c r="N45" s="2" t="s">
        <v>73</v>
      </c>
      <c r="O45" s="2" t="s">
        <v>74</v>
      </c>
      <c r="P45" s="2" t="s">
        <v>7</v>
      </c>
      <c r="Q45" s="2" t="s">
        <v>9</v>
      </c>
      <c r="R45" s="2" t="s">
        <v>64</v>
      </c>
      <c r="S45" s="2"/>
      <c r="T45" s="2"/>
      <c r="U45" s="2"/>
      <c r="V45" s="2"/>
      <c r="W45" s="2"/>
      <c r="X45" s="2"/>
    </row>
    <row r="46" spans="1:24" ht="76.2" customHeight="1" x14ac:dyDescent="0.2">
      <c r="A46" s="2">
        <v>23</v>
      </c>
      <c r="B46" s="2" t="s">
        <v>116</v>
      </c>
      <c r="C46" s="2" t="s">
        <v>117</v>
      </c>
      <c r="D46" s="2" t="s">
        <v>118</v>
      </c>
      <c r="E46" s="2" t="s">
        <v>60</v>
      </c>
      <c r="F46" s="2" t="s">
        <v>61</v>
      </c>
      <c r="G46" s="2" t="s">
        <v>82</v>
      </c>
      <c r="H46" s="2">
        <v>1</v>
      </c>
      <c r="I46" s="2" t="s">
        <v>62</v>
      </c>
      <c r="J46" s="2" t="s">
        <v>63</v>
      </c>
      <c r="K46" s="11">
        <v>127764.8</v>
      </c>
      <c r="L46" s="1">
        <v>42826</v>
      </c>
      <c r="M46" s="1">
        <v>43070</v>
      </c>
      <c r="N46" s="2" t="s">
        <v>91</v>
      </c>
      <c r="O46" s="2" t="s">
        <v>92</v>
      </c>
      <c r="P46" s="2">
        <v>4205262491</v>
      </c>
      <c r="Q46" s="2">
        <v>420501001</v>
      </c>
      <c r="R46" s="2" t="s">
        <v>64</v>
      </c>
      <c r="S46" s="2"/>
      <c r="T46" s="2"/>
      <c r="U46" s="2"/>
      <c r="V46" s="2"/>
      <c r="W46" s="2"/>
      <c r="X46" s="2"/>
    </row>
    <row r="47" spans="1:24" ht="163.80000000000001" customHeight="1" x14ac:dyDescent="0.2">
      <c r="A47" s="2">
        <v>24</v>
      </c>
      <c r="B47" s="2" t="s">
        <v>121</v>
      </c>
      <c r="C47" s="2" t="s">
        <v>120</v>
      </c>
      <c r="D47" s="2" t="s">
        <v>119</v>
      </c>
      <c r="E47" s="2" t="s">
        <v>60</v>
      </c>
      <c r="F47" s="2" t="s">
        <v>61</v>
      </c>
      <c r="G47" s="2" t="s">
        <v>82</v>
      </c>
      <c r="H47" s="2">
        <v>1</v>
      </c>
      <c r="I47" s="2" t="s">
        <v>62</v>
      </c>
      <c r="J47" s="2" t="s">
        <v>63</v>
      </c>
      <c r="K47" s="11">
        <v>350000</v>
      </c>
      <c r="L47" s="1">
        <v>42826</v>
      </c>
      <c r="M47" s="1">
        <v>42826</v>
      </c>
      <c r="N47" s="2" t="s">
        <v>91</v>
      </c>
      <c r="O47" s="2" t="s">
        <v>92</v>
      </c>
      <c r="P47" s="2">
        <v>4205262491</v>
      </c>
      <c r="Q47" s="2">
        <v>420501001</v>
      </c>
      <c r="R47" s="2" t="s">
        <v>64</v>
      </c>
      <c r="S47" s="2"/>
      <c r="T47" s="2"/>
      <c r="U47" s="2"/>
      <c r="V47" s="2"/>
      <c r="W47" s="2"/>
      <c r="X47" s="2"/>
    </row>
    <row r="48" spans="1:24" ht="78.599999999999994" customHeight="1" x14ac:dyDescent="0.2">
      <c r="A48" s="2">
        <v>25</v>
      </c>
      <c r="B48" s="2" t="s">
        <v>124</v>
      </c>
      <c r="C48" s="18" t="s">
        <v>123</v>
      </c>
      <c r="D48" s="2" t="s">
        <v>122</v>
      </c>
      <c r="E48" s="2" t="s">
        <v>60</v>
      </c>
      <c r="F48" s="2" t="s">
        <v>61</v>
      </c>
      <c r="G48" s="2" t="s">
        <v>82</v>
      </c>
      <c r="H48" s="2">
        <v>1</v>
      </c>
      <c r="I48" s="2" t="s">
        <v>62</v>
      </c>
      <c r="J48" s="2" t="s">
        <v>63</v>
      </c>
      <c r="K48" s="11">
        <v>130967.02</v>
      </c>
      <c r="L48" s="1">
        <v>42856</v>
      </c>
      <c r="M48" s="1">
        <v>42856</v>
      </c>
      <c r="N48" s="2" t="s">
        <v>91</v>
      </c>
      <c r="O48" s="2" t="s">
        <v>92</v>
      </c>
      <c r="P48" s="2">
        <v>4205262491</v>
      </c>
      <c r="Q48" s="2">
        <v>420501001</v>
      </c>
      <c r="R48" s="2" t="s">
        <v>64</v>
      </c>
      <c r="S48" s="2"/>
      <c r="T48" s="2"/>
      <c r="U48" s="2"/>
      <c r="V48" s="2"/>
      <c r="W48" s="2"/>
      <c r="X48" s="2"/>
    </row>
    <row r="49" spans="1:24" ht="78.599999999999994" customHeight="1" x14ac:dyDescent="0.2">
      <c r="A49" s="2">
        <v>26</v>
      </c>
      <c r="B49" s="2" t="s">
        <v>126</v>
      </c>
      <c r="C49" s="18" t="s">
        <v>123</v>
      </c>
      <c r="D49" s="2" t="s">
        <v>125</v>
      </c>
      <c r="E49" s="2" t="s">
        <v>60</v>
      </c>
      <c r="F49" s="2" t="s">
        <v>61</v>
      </c>
      <c r="G49" s="2" t="s">
        <v>82</v>
      </c>
      <c r="H49" s="2">
        <v>1</v>
      </c>
      <c r="I49" s="2" t="s">
        <v>62</v>
      </c>
      <c r="J49" s="2" t="s">
        <v>63</v>
      </c>
      <c r="K49" s="11">
        <v>660000</v>
      </c>
      <c r="L49" s="1">
        <v>42856</v>
      </c>
      <c r="M49" s="1">
        <v>42856</v>
      </c>
      <c r="N49" s="2" t="s">
        <v>91</v>
      </c>
      <c r="O49" s="2" t="s">
        <v>92</v>
      </c>
      <c r="P49" s="2">
        <v>4205262491</v>
      </c>
      <c r="Q49" s="2">
        <v>420501001</v>
      </c>
      <c r="R49" s="2" t="s">
        <v>64</v>
      </c>
      <c r="S49" s="2"/>
      <c r="T49" s="2"/>
      <c r="U49" s="2"/>
      <c r="V49" s="2"/>
      <c r="W49" s="2"/>
      <c r="X49" s="2"/>
    </row>
    <row r="50" spans="1:24" ht="73.8" customHeight="1" x14ac:dyDescent="0.2">
      <c r="A50" s="2">
        <v>27</v>
      </c>
      <c r="B50" s="18" t="s">
        <v>124</v>
      </c>
      <c r="C50" s="18" t="s">
        <v>134</v>
      </c>
      <c r="D50" s="2" t="s">
        <v>127</v>
      </c>
      <c r="E50" s="2" t="s">
        <v>60</v>
      </c>
      <c r="F50" s="2" t="s">
        <v>61</v>
      </c>
      <c r="G50" s="2" t="s">
        <v>82</v>
      </c>
      <c r="H50" s="2">
        <v>1</v>
      </c>
      <c r="I50" s="2" t="s">
        <v>62</v>
      </c>
      <c r="J50" s="2" t="s">
        <v>63</v>
      </c>
      <c r="K50" s="11">
        <v>280000</v>
      </c>
      <c r="L50" s="1">
        <v>42856</v>
      </c>
      <c r="M50" s="1">
        <v>43009</v>
      </c>
      <c r="N50" s="2" t="s">
        <v>73</v>
      </c>
      <c r="O50" s="2" t="s">
        <v>74</v>
      </c>
      <c r="P50" s="2" t="s">
        <v>7</v>
      </c>
      <c r="Q50" s="2" t="s">
        <v>9</v>
      </c>
      <c r="R50" s="2" t="s">
        <v>64</v>
      </c>
      <c r="S50" s="2"/>
      <c r="T50" s="2"/>
      <c r="U50" s="2"/>
      <c r="V50" s="2"/>
      <c r="W50" s="2"/>
      <c r="X50" s="2"/>
    </row>
    <row r="51" spans="1:24" ht="73.8" customHeight="1" x14ac:dyDescent="0.2">
      <c r="A51" s="2">
        <v>28</v>
      </c>
      <c r="B51" s="18" t="s">
        <v>124</v>
      </c>
      <c r="C51" s="18" t="s">
        <v>134</v>
      </c>
      <c r="D51" s="2" t="s">
        <v>128</v>
      </c>
      <c r="E51" s="2" t="s">
        <v>60</v>
      </c>
      <c r="F51" s="2" t="s">
        <v>61</v>
      </c>
      <c r="G51" s="2" t="s">
        <v>82</v>
      </c>
      <c r="H51" s="2">
        <v>1</v>
      </c>
      <c r="I51" s="2" t="s">
        <v>62</v>
      </c>
      <c r="J51" s="2" t="s">
        <v>63</v>
      </c>
      <c r="K51" s="11">
        <v>290000</v>
      </c>
      <c r="L51" s="1">
        <v>42856</v>
      </c>
      <c r="M51" s="1">
        <v>43009</v>
      </c>
      <c r="N51" s="2" t="s">
        <v>73</v>
      </c>
      <c r="O51" s="2" t="s">
        <v>74</v>
      </c>
      <c r="P51" s="2" t="s">
        <v>7</v>
      </c>
      <c r="Q51" s="2" t="s">
        <v>9</v>
      </c>
      <c r="R51" s="2" t="s">
        <v>64</v>
      </c>
      <c r="S51" s="2"/>
      <c r="T51" s="2"/>
      <c r="U51" s="2"/>
      <c r="V51" s="2"/>
      <c r="W51" s="2"/>
      <c r="X51" s="2"/>
    </row>
    <row r="52" spans="1:24" ht="73.8" customHeight="1" x14ac:dyDescent="0.2">
      <c r="A52" s="2">
        <v>29</v>
      </c>
      <c r="B52" s="18" t="s">
        <v>124</v>
      </c>
      <c r="C52" s="18" t="s">
        <v>134</v>
      </c>
      <c r="D52" s="2" t="s">
        <v>129</v>
      </c>
      <c r="E52" s="2" t="s">
        <v>60</v>
      </c>
      <c r="F52" s="2" t="s">
        <v>61</v>
      </c>
      <c r="G52" s="2" t="s">
        <v>82</v>
      </c>
      <c r="H52" s="2">
        <v>1</v>
      </c>
      <c r="I52" s="2" t="s">
        <v>62</v>
      </c>
      <c r="J52" s="2" t="s">
        <v>63</v>
      </c>
      <c r="K52" s="11">
        <v>180000</v>
      </c>
      <c r="L52" s="1">
        <v>42856</v>
      </c>
      <c r="M52" s="1">
        <v>43009</v>
      </c>
      <c r="N52" s="2" t="s">
        <v>73</v>
      </c>
      <c r="O52" s="2" t="s">
        <v>74</v>
      </c>
      <c r="P52" s="2" t="s">
        <v>7</v>
      </c>
      <c r="Q52" s="2" t="s">
        <v>9</v>
      </c>
      <c r="R52" s="2" t="s">
        <v>64</v>
      </c>
      <c r="S52" s="2"/>
      <c r="T52" s="2"/>
      <c r="U52" s="2"/>
      <c r="V52" s="2"/>
      <c r="W52" s="2"/>
      <c r="X52" s="2"/>
    </row>
    <row r="53" spans="1:24" ht="73.8" customHeight="1" x14ac:dyDescent="0.2">
      <c r="A53" s="2">
        <v>30</v>
      </c>
      <c r="B53" s="18" t="s">
        <v>124</v>
      </c>
      <c r="C53" s="18" t="s">
        <v>134</v>
      </c>
      <c r="D53" s="2" t="s">
        <v>130</v>
      </c>
      <c r="E53" s="2" t="s">
        <v>60</v>
      </c>
      <c r="F53" s="2" t="s">
        <v>61</v>
      </c>
      <c r="G53" s="2" t="s">
        <v>82</v>
      </c>
      <c r="H53" s="2">
        <v>1</v>
      </c>
      <c r="I53" s="2" t="s">
        <v>62</v>
      </c>
      <c r="J53" s="2" t="s">
        <v>63</v>
      </c>
      <c r="K53" s="11">
        <v>1300000</v>
      </c>
      <c r="L53" s="1">
        <v>42856</v>
      </c>
      <c r="M53" s="1">
        <v>43009</v>
      </c>
      <c r="N53" s="2" t="s">
        <v>73</v>
      </c>
      <c r="O53" s="2" t="s">
        <v>74</v>
      </c>
      <c r="P53" s="2" t="s">
        <v>7</v>
      </c>
      <c r="Q53" s="2" t="s">
        <v>9</v>
      </c>
      <c r="R53" s="2" t="s">
        <v>64</v>
      </c>
      <c r="S53" s="2"/>
      <c r="T53" s="2"/>
      <c r="U53" s="2"/>
      <c r="V53" s="2"/>
      <c r="W53" s="2"/>
      <c r="X53" s="2"/>
    </row>
    <row r="54" spans="1:24" ht="73.8" customHeight="1" x14ac:dyDescent="0.2">
      <c r="A54" s="2">
        <v>31</v>
      </c>
      <c r="B54" s="18" t="s">
        <v>124</v>
      </c>
      <c r="C54" s="18" t="s">
        <v>134</v>
      </c>
      <c r="D54" s="2" t="s">
        <v>131</v>
      </c>
      <c r="E54" s="2" t="s">
        <v>60</v>
      </c>
      <c r="F54" s="2" t="s">
        <v>61</v>
      </c>
      <c r="G54" s="2" t="s">
        <v>82</v>
      </c>
      <c r="H54" s="2">
        <v>1</v>
      </c>
      <c r="I54" s="2" t="s">
        <v>62</v>
      </c>
      <c r="J54" s="2" t="s">
        <v>63</v>
      </c>
      <c r="K54" s="11">
        <v>1100000</v>
      </c>
      <c r="L54" s="1">
        <v>42856</v>
      </c>
      <c r="M54" s="1">
        <v>43009</v>
      </c>
      <c r="N54" s="2" t="s">
        <v>73</v>
      </c>
      <c r="O54" s="2" t="s">
        <v>74</v>
      </c>
      <c r="P54" s="2" t="s">
        <v>7</v>
      </c>
      <c r="Q54" s="2" t="s">
        <v>9</v>
      </c>
      <c r="R54" s="2" t="s">
        <v>64</v>
      </c>
      <c r="S54" s="2"/>
      <c r="T54" s="2"/>
      <c r="U54" s="2"/>
      <c r="V54" s="2"/>
      <c r="W54" s="2"/>
      <c r="X54" s="2"/>
    </row>
    <row r="55" spans="1:24" ht="73.8" customHeight="1" x14ac:dyDescent="0.2">
      <c r="A55" s="2">
        <v>32</v>
      </c>
      <c r="B55" s="18" t="s">
        <v>124</v>
      </c>
      <c r="C55" s="18" t="s">
        <v>134</v>
      </c>
      <c r="D55" s="2" t="s">
        <v>132</v>
      </c>
      <c r="E55" s="2" t="s">
        <v>60</v>
      </c>
      <c r="F55" s="2" t="s">
        <v>61</v>
      </c>
      <c r="G55" s="2" t="s">
        <v>82</v>
      </c>
      <c r="H55" s="2">
        <v>1</v>
      </c>
      <c r="I55" s="2" t="s">
        <v>62</v>
      </c>
      <c r="J55" s="2" t="s">
        <v>63</v>
      </c>
      <c r="K55" s="11">
        <v>1250000</v>
      </c>
      <c r="L55" s="1">
        <v>42856</v>
      </c>
      <c r="M55" s="1">
        <v>43009</v>
      </c>
      <c r="N55" s="2" t="s">
        <v>73</v>
      </c>
      <c r="O55" s="2" t="s">
        <v>74</v>
      </c>
      <c r="P55" s="2" t="s">
        <v>7</v>
      </c>
      <c r="Q55" s="2" t="s">
        <v>9</v>
      </c>
      <c r="R55" s="2" t="s">
        <v>64</v>
      </c>
      <c r="S55" s="2"/>
      <c r="T55" s="2"/>
      <c r="U55" s="2"/>
      <c r="V55" s="2"/>
      <c r="W55" s="2"/>
      <c r="X55" s="2"/>
    </row>
    <row r="56" spans="1:24" ht="67.2" customHeight="1" x14ac:dyDescent="0.2">
      <c r="A56" s="2">
        <v>33</v>
      </c>
      <c r="B56" s="18" t="s">
        <v>124</v>
      </c>
      <c r="C56" s="18" t="s">
        <v>134</v>
      </c>
      <c r="D56" s="2" t="s">
        <v>133</v>
      </c>
      <c r="E56" s="2" t="s">
        <v>60</v>
      </c>
      <c r="F56" s="2" t="s">
        <v>61</v>
      </c>
      <c r="G56" s="2" t="s">
        <v>82</v>
      </c>
      <c r="H56" s="2">
        <v>1</v>
      </c>
      <c r="I56" s="2" t="s">
        <v>62</v>
      </c>
      <c r="J56" s="2" t="s">
        <v>63</v>
      </c>
      <c r="K56" s="11">
        <v>1100000</v>
      </c>
      <c r="L56" s="1">
        <v>42856</v>
      </c>
      <c r="M56" s="1">
        <v>43009</v>
      </c>
      <c r="N56" s="2" t="s">
        <v>73</v>
      </c>
      <c r="O56" s="2" t="s">
        <v>74</v>
      </c>
      <c r="P56" s="2" t="s">
        <v>7</v>
      </c>
      <c r="Q56" s="2" t="s">
        <v>9</v>
      </c>
      <c r="R56" s="2" t="s">
        <v>64</v>
      </c>
      <c r="S56" s="2"/>
      <c r="T56" s="2"/>
      <c r="U56" s="2"/>
      <c r="V56" s="2"/>
      <c r="W56" s="2"/>
      <c r="X56" s="2"/>
    </row>
    <row r="57" spans="1:24" ht="149.4" customHeight="1" x14ac:dyDescent="0.2">
      <c r="A57" s="2">
        <v>34</v>
      </c>
      <c r="B57" s="2" t="s">
        <v>93</v>
      </c>
      <c r="C57" s="2" t="s">
        <v>94</v>
      </c>
      <c r="D57" s="2" t="s">
        <v>137</v>
      </c>
      <c r="E57" s="2" t="s">
        <v>60</v>
      </c>
      <c r="F57" s="2" t="s">
        <v>61</v>
      </c>
      <c r="G57" s="2" t="s">
        <v>82</v>
      </c>
      <c r="H57" s="2">
        <v>1</v>
      </c>
      <c r="I57" s="2" t="s">
        <v>62</v>
      </c>
      <c r="J57" s="2" t="s">
        <v>63</v>
      </c>
      <c r="K57" s="11">
        <v>7700000</v>
      </c>
      <c r="L57" s="1">
        <v>42856</v>
      </c>
      <c r="M57" s="1">
        <v>42917</v>
      </c>
      <c r="N57" s="2" t="s">
        <v>73</v>
      </c>
      <c r="O57" s="2" t="s">
        <v>74</v>
      </c>
      <c r="P57" s="2" t="s">
        <v>7</v>
      </c>
      <c r="Q57" s="2" t="s">
        <v>9</v>
      </c>
      <c r="R57" s="2" t="s">
        <v>64</v>
      </c>
      <c r="S57" s="2"/>
      <c r="T57" s="2"/>
      <c r="U57" s="2"/>
      <c r="V57" s="2"/>
      <c r="W57" s="2"/>
      <c r="X57" s="2"/>
    </row>
    <row r="58" spans="1:24" ht="70.8" customHeight="1" x14ac:dyDescent="0.2">
      <c r="A58" s="2">
        <v>35</v>
      </c>
      <c r="B58" s="2" t="s">
        <v>93</v>
      </c>
      <c r="C58" s="2" t="s">
        <v>94</v>
      </c>
      <c r="D58" s="2" t="s">
        <v>135</v>
      </c>
      <c r="E58" s="2" t="s">
        <v>60</v>
      </c>
      <c r="F58" s="2" t="s">
        <v>61</v>
      </c>
      <c r="G58" s="2" t="s">
        <v>82</v>
      </c>
      <c r="H58" s="2">
        <v>1</v>
      </c>
      <c r="I58" s="2" t="s">
        <v>62</v>
      </c>
      <c r="J58" s="2" t="s">
        <v>63</v>
      </c>
      <c r="K58" s="11">
        <v>3800000</v>
      </c>
      <c r="L58" s="1">
        <v>42856</v>
      </c>
      <c r="M58" s="1">
        <v>42917</v>
      </c>
      <c r="N58" s="2" t="s">
        <v>73</v>
      </c>
      <c r="O58" s="2" t="s">
        <v>74</v>
      </c>
      <c r="P58" s="2" t="s">
        <v>7</v>
      </c>
      <c r="Q58" s="2" t="s">
        <v>9</v>
      </c>
      <c r="R58" s="2" t="s">
        <v>64</v>
      </c>
      <c r="S58" s="2"/>
      <c r="T58" s="2"/>
      <c r="U58" s="2"/>
      <c r="V58" s="2"/>
      <c r="W58" s="2"/>
      <c r="X58" s="2"/>
    </row>
    <row r="59" spans="1:24" ht="179.4" customHeight="1" x14ac:dyDescent="0.2">
      <c r="A59" s="2">
        <v>36</v>
      </c>
      <c r="B59" s="2" t="s">
        <v>93</v>
      </c>
      <c r="C59" s="2" t="s">
        <v>94</v>
      </c>
      <c r="D59" s="2" t="s">
        <v>136</v>
      </c>
      <c r="E59" s="2" t="s">
        <v>60</v>
      </c>
      <c r="F59" s="2" t="s">
        <v>61</v>
      </c>
      <c r="G59" s="2" t="s">
        <v>82</v>
      </c>
      <c r="H59" s="2">
        <v>1</v>
      </c>
      <c r="I59" s="2" t="s">
        <v>62</v>
      </c>
      <c r="J59" s="2" t="s">
        <v>63</v>
      </c>
      <c r="K59" s="11">
        <v>2000000</v>
      </c>
      <c r="L59" s="1">
        <v>42856</v>
      </c>
      <c r="M59" s="1">
        <v>42917</v>
      </c>
      <c r="N59" s="2" t="s">
        <v>73</v>
      </c>
      <c r="O59" s="2" t="s">
        <v>74</v>
      </c>
      <c r="P59" s="2" t="s">
        <v>7</v>
      </c>
      <c r="Q59" s="2" t="s">
        <v>9</v>
      </c>
      <c r="R59" s="2" t="s">
        <v>64</v>
      </c>
      <c r="S59" s="2"/>
      <c r="T59" s="2"/>
      <c r="U59" s="2"/>
      <c r="V59" s="2"/>
      <c r="W59" s="2"/>
      <c r="X59" s="2"/>
    </row>
    <row r="60" spans="1:24" ht="78.599999999999994" customHeight="1" x14ac:dyDescent="0.2">
      <c r="A60" s="2">
        <v>37</v>
      </c>
      <c r="B60" s="2" t="s">
        <v>93</v>
      </c>
      <c r="C60" s="2" t="s">
        <v>94</v>
      </c>
      <c r="D60" s="2" t="s">
        <v>138</v>
      </c>
      <c r="E60" s="2" t="s">
        <v>60</v>
      </c>
      <c r="F60" s="2" t="s">
        <v>61</v>
      </c>
      <c r="G60" s="2" t="s">
        <v>82</v>
      </c>
      <c r="H60" s="2">
        <v>1</v>
      </c>
      <c r="I60" s="2" t="s">
        <v>62</v>
      </c>
      <c r="J60" s="2" t="s">
        <v>63</v>
      </c>
      <c r="K60" s="11">
        <v>3200000</v>
      </c>
      <c r="L60" s="1">
        <v>42856</v>
      </c>
      <c r="M60" s="1">
        <v>42917</v>
      </c>
      <c r="N60" s="2" t="s">
        <v>73</v>
      </c>
      <c r="O60" s="2" t="s">
        <v>74</v>
      </c>
      <c r="P60" s="2" t="s">
        <v>7</v>
      </c>
      <c r="Q60" s="2" t="s">
        <v>9</v>
      </c>
      <c r="R60" s="2" t="s">
        <v>64</v>
      </c>
      <c r="S60" s="2"/>
      <c r="T60" s="2"/>
      <c r="U60" s="2"/>
      <c r="V60" s="2"/>
      <c r="W60" s="2"/>
      <c r="X60" s="2"/>
    </row>
    <row r="61" spans="1:24" ht="110.4" customHeight="1" x14ac:dyDescent="0.2">
      <c r="A61" s="2">
        <v>38</v>
      </c>
      <c r="B61" s="2" t="s">
        <v>93</v>
      </c>
      <c r="C61" s="2" t="s">
        <v>94</v>
      </c>
      <c r="D61" s="2" t="s">
        <v>139</v>
      </c>
      <c r="E61" s="2" t="s">
        <v>60</v>
      </c>
      <c r="F61" s="2" t="s">
        <v>61</v>
      </c>
      <c r="G61" s="2" t="s">
        <v>82</v>
      </c>
      <c r="H61" s="2">
        <v>1</v>
      </c>
      <c r="I61" s="2" t="s">
        <v>62</v>
      </c>
      <c r="J61" s="2" t="s">
        <v>63</v>
      </c>
      <c r="K61" s="11">
        <v>3000000</v>
      </c>
      <c r="L61" s="1">
        <v>42856</v>
      </c>
      <c r="M61" s="1">
        <v>42917</v>
      </c>
      <c r="N61" s="2" t="s">
        <v>73</v>
      </c>
      <c r="O61" s="2" t="s">
        <v>74</v>
      </c>
      <c r="P61" s="2" t="s">
        <v>7</v>
      </c>
      <c r="Q61" s="2" t="s">
        <v>9</v>
      </c>
      <c r="R61" s="2" t="s">
        <v>64</v>
      </c>
      <c r="S61" s="2"/>
      <c r="T61" s="2"/>
      <c r="U61" s="2"/>
      <c r="V61" s="2"/>
      <c r="W61" s="2"/>
      <c r="X61" s="2"/>
    </row>
    <row r="62" spans="1:24" ht="74.400000000000006" customHeight="1" x14ac:dyDescent="0.2">
      <c r="A62" s="2">
        <v>39</v>
      </c>
      <c r="B62" s="2" t="s">
        <v>93</v>
      </c>
      <c r="C62" s="2" t="s">
        <v>94</v>
      </c>
      <c r="D62" s="2" t="s">
        <v>140</v>
      </c>
      <c r="E62" s="2" t="s">
        <v>60</v>
      </c>
      <c r="F62" s="2" t="s">
        <v>61</v>
      </c>
      <c r="G62" s="2" t="s">
        <v>82</v>
      </c>
      <c r="H62" s="2">
        <v>1</v>
      </c>
      <c r="I62" s="2" t="s">
        <v>62</v>
      </c>
      <c r="J62" s="2" t="s">
        <v>63</v>
      </c>
      <c r="K62" s="11">
        <v>700000</v>
      </c>
      <c r="L62" s="1">
        <v>42856</v>
      </c>
      <c r="M62" s="1">
        <v>42917</v>
      </c>
      <c r="N62" s="2" t="s">
        <v>73</v>
      </c>
      <c r="O62" s="2" t="s">
        <v>74</v>
      </c>
      <c r="P62" s="2" t="s">
        <v>7</v>
      </c>
      <c r="Q62" s="2" t="s">
        <v>9</v>
      </c>
      <c r="R62" s="2" t="s">
        <v>64</v>
      </c>
      <c r="S62" s="2"/>
      <c r="T62" s="2"/>
      <c r="U62" s="2"/>
      <c r="V62" s="2"/>
      <c r="W62" s="2"/>
      <c r="X62" s="2"/>
    </row>
    <row r="63" spans="1:24" ht="63.6" customHeight="1" x14ac:dyDescent="0.2">
      <c r="A63" s="2">
        <v>40</v>
      </c>
      <c r="B63" s="2" t="s">
        <v>93</v>
      </c>
      <c r="C63" s="2" t="s">
        <v>94</v>
      </c>
      <c r="D63" s="2" t="s">
        <v>141</v>
      </c>
      <c r="E63" s="2" t="s">
        <v>60</v>
      </c>
      <c r="F63" s="2" t="s">
        <v>61</v>
      </c>
      <c r="G63" s="2" t="s">
        <v>82</v>
      </c>
      <c r="H63" s="2">
        <v>1</v>
      </c>
      <c r="I63" s="2" t="s">
        <v>62</v>
      </c>
      <c r="J63" s="2" t="s">
        <v>63</v>
      </c>
      <c r="K63" s="11">
        <v>5700000</v>
      </c>
      <c r="L63" s="1">
        <v>42856</v>
      </c>
      <c r="M63" s="1">
        <v>42917</v>
      </c>
      <c r="N63" s="2" t="s">
        <v>73</v>
      </c>
      <c r="O63" s="2" t="s">
        <v>74</v>
      </c>
      <c r="P63" s="2" t="s">
        <v>7</v>
      </c>
      <c r="Q63" s="2" t="s">
        <v>9</v>
      </c>
      <c r="R63" s="2" t="s">
        <v>64</v>
      </c>
      <c r="S63" s="2"/>
      <c r="T63" s="2"/>
      <c r="U63" s="2"/>
      <c r="V63" s="2"/>
      <c r="W63" s="2"/>
      <c r="X63" s="2"/>
    </row>
    <row r="64" spans="1:24" ht="52.2" customHeight="1" x14ac:dyDescent="0.2">
      <c r="A64" s="2">
        <v>41</v>
      </c>
      <c r="B64" s="2" t="s">
        <v>93</v>
      </c>
      <c r="C64" s="2" t="s">
        <v>94</v>
      </c>
      <c r="D64" s="2" t="s">
        <v>142</v>
      </c>
      <c r="E64" s="2" t="s">
        <v>60</v>
      </c>
      <c r="F64" s="2" t="s">
        <v>61</v>
      </c>
      <c r="G64" s="2" t="s">
        <v>82</v>
      </c>
      <c r="H64" s="2">
        <v>1</v>
      </c>
      <c r="I64" s="2" t="s">
        <v>62</v>
      </c>
      <c r="J64" s="2" t="s">
        <v>63</v>
      </c>
      <c r="K64" s="11">
        <v>14500000</v>
      </c>
      <c r="L64" s="1">
        <v>42948</v>
      </c>
      <c r="M64" s="1">
        <v>43009</v>
      </c>
      <c r="N64" s="2" t="s">
        <v>73</v>
      </c>
      <c r="O64" s="2" t="s">
        <v>74</v>
      </c>
      <c r="P64" s="2" t="s">
        <v>7</v>
      </c>
      <c r="Q64" s="2" t="s">
        <v>9</v>
      </c>
      <c r="R64" s="2" t="s">
        <v>64</v>
      </c>
      <c r="S64" s="2"/>
      <c r="T64" s="2"/>
      <c r="U64" s="2"/>
      <c r="V64" s="2"/>
      <c r="W64" s="2"/>
      <c r="X64" s="2"/>
    </row>
    <row r="65" spans="1:24" ht="73.8" customHeight="1" x14ac:dyDescent="0.2">
      <c r="A65" s="2">
        <v>42</v>
      </c>
      <c r="B65" s="2" t="s">
        <v>143</v>
      </c>
      <c r="C65" s="2" t="s">
        <v>144</v>
      </c>
      <c r="D65" s="2" t="s">
        <v>145</v>
      </c>
      <c r="E65" s="2" t="s">
        <v>60</v>
      </c>
      <c r="F65" s="2" t="s">
        <v>61</v>
      </c>
      <c r="G65" s="2" t="s">
        <v>82</v>
      </c>
      <c r="H65" s="2">
        <v>1</v>
      </c>
      <c r="I65" s="2" t="s">
        <v>62</v>
      </c>
      <c r="J65" s="2" t="s">
        <v>63</v>
      </c>
      <c r="K65" s="11">
        <v>135432.54</v>
      </c>
      <c r="L65" s="1">
        <v>42948</v>
      </c>
      <c r="M65" s="1">
        <v>42979</v>
      </c>
      <c r="N65" s="2" t="s">
        <v>91</v>
      </c>
      <c r="O65" s="2" t="s">
        <v>92</v>
      </c>
      <c r="P65" s="2" t="s">
        <v>7</v>
      </c>
      <c r="Q65" s="2" t="s">
        <v>9</v>
      </c>
      <c r="R65" s="2" t="s">
        <v>64</v>
      </c>
      <c r="S65" s="2"/>
      <c r="T65" s="2"/>
      <c r="U65" s="2"/>
      <c r="V65" s="2"/>
      <c r="W65" s="2"/>
      <c r="X65" s="2"/>
    </row>
    <row r="66" spans="1:24" ht="96" customHeight="1" x14ac:dyDescent="0.2">
      <c r="A66" s="2">
        <v>43</v>
      </c>
      <c r="B66" s="2" t="s">
        <v>146</v>
      </c>
      <c r="C66" s="2" t="s">
        <v>147</v>
      </c>
      <c r="D66" s="2" t="s">
        <v>148</v>
      </c>
      <c r="E66" s="2" t="s">
        <v>60</v>
      </c>
      <c r="F66" s="2" t="s">
        <v>61</v>
      </c>
      <c r="G66" s="2" t="s">
        <v>82</v>
      </c>
      <c r="H66" s="2">
        <v>1</v>
      </c>
      <c r="I66" s="2" t="s">
        <v>62</v>
      </c>
      <c r="J66" s="2" t="s">
        <v>63</v>
      </c>
      <c r="K66" s="11">
        <v>332000000</v>
      </c>
      <c r="L66" s="1">
        <v>42979</v>
      </c>
      <c r="M66" s="1">
        <v>43435</v>
      </c>
      <c r="N66" s="2" t="s">
        <v>149</v>
      </c>
      <c r="O66" s="2" t="s">
        <v>92</v>
      </c>
      <c r="P66" s="2" t="s">
        <v>7</v>
      </c>
      <c r="Q66" s="2" t="s">
        <v>9</v>
      </c>
      <c r="R66" s="2" t="s">
        <v>64</v>
      </c>
      <c r="S66" s="2"/>
      <c r="T66" s="2"/>
      <c r="U66" s="2"/>
      <c r="V66" s="2"/>
      <c r="W66" s="2"/>
      <c r="X66" s="2"/>
    </row>
    <row r="67" spans="1:24" ht="83.4" customHeight="1" x14ac:dyDescent="0.2">
      <c r="A67" s="2">
        <v>44</v>
      </c>
      <c r="B67" s="2" t="s">
        <v>93</v>
      </c>
      <c r="C67" s="2" t="s">
        <v>144</v>
      </c>
      <c r="D67" s="2" t="s">
        <v>150</v>
      </c>
      <c r="E67" s="2" t="s">
        <v>60</v>
      </c>
      <c r="F67" s="2" t="s">
        <v>61</v>
      </c>
      <c r="G67" s="2" t="s">
        <v>82</v>
      </c>
      <c r="H67" s="2">
        <v>1</v>
      </c>
      <c r="I67" s="2" t="s">
        <v>62</v>
      </c>
      <c r="J67" s="2" t="s">
        <v>63</v>
      </c>
      <c r="K67" s="11">
        <v>1200000</v>
      </c>
      <c r="L67" s="1">
        <v>42979</v>
      </c>
      <c r="M67" s="1">
        <v>43070</v>
      </c>
      <c r="N67" s="2" t="s">
        <v>73</v>
      </c>
      <c r="O67" s="2" t="s">
        <v>74</v>
      </c>
      <c r="P67" s="2" t="s">
        <v>7</v>
      </c>
      <c r="Q67" s="2" t="s">
        <v>9</v>
      </c>
      <c r="R67" s="2" t="s">
        <v>64</v>
      </c>
      <c r="S67" s="2"/>
      <c r="T67" s="2"/>
      <c r="U67" s="2"/>
      <c r="V67" s="2"/>
      <c r="W67" s="2"/>
      <c r="X67" s="2"/>
    </row>
    <row r="68" spans="1:24" ht="86.4" customHeight="1" x14ac:dyDescent="0.2">
      <c r="A68" s="2">
        <v>45</v>
      </c>
      <c r="B68" s="2" t="s">
        <v>93</v>
      </c>
      <c r="C68" s="2" t="s">
        <v>144</v>
      </c>
      <c r="D68" s="2" t="s">
        <v>151</v>
      </c>
      <c r="E68" s="2" t="s">
        <v>60</v>
      </c>
      <c r="F68" s="2" t="s">
        <v>61</v>
      </c>
      <c r="G68" s="2" t="s">
        <v>82</v>
      </c>
      <c r="H68" s="2">
        <v>1</v>
      </c>
      <c r="I68" s="2" t="s">
        <v>62</v>
      </c>
      <c r="J68" s="2" t="s">
        <v>63</v>
      </c>
      <c r="K68" s="11">
        <v>1100000</v>
      </c>
      <c r="L68" s="1">
        <v>42979</v>
      </c>
      <c r="M68" s="1">
        <v>43070</v>
      </c>
      <c r="N68" s="2" t="s">
        <v>73</v>
      </c>
      <c r="O68" s="2" t="s">
        <v>74</v>
      </c>
      <c r="P68" s="2" t="s">
        <v>7</v>
      </c>
      <c r="Q68" s="2" t="s">
        <v>9</v>
      </c>
      <c r="R68" s="2" t="s">
        <v>64</v>
      </c>
      <c r="S68" s="2"/>
      <c r="T68" s="2"/>
      <c r="U68" s="2"/>
      <c r="V68" s="2"/>
      <c r="W68" s="2"/>
      <c r="X68" s="2"/>
    </row>
    <row r="69" spans="1:24" ht="87.6" customHeight="1" x14ac:dyDescent="0.2">
      <c r="A69" s="2">
        <v>46</v>
      </c>
      <c r="B69" s="2" t="s">
        <v>93</v>
      </c>
      <c r="C69" s="2" t="s">
        <v>144</v>
      </c>
      <c r="D69" s="2" t="s">
        <v>152</v>
      </c>
      <c r="E69" s="2" t="s">
        <v>60</v>
      </c>
      <c r="F69" s="2" t="s">
        <v>61</v>
      </c>
      <c r="G69" s="2" t="s">
        <v>82</v>
      </c>
      <c r="H69" s="2">
        <v>1</v>
      </c>
      <c r="I69" s="2" t="s">
        <v>62</v>
      </c>
      <c r="J69" s="2" t="s">
        <v>63</v>
      </c>
      <c r="K69" s="11">
        <v>1400000</v>
      </c>
      <c r="L69" s="1">
        <v>42979</v>
      </c>
      <c r="M69" s="1">
        <v>43070</v>
      </c>
      <c r="N69" s="2" t="s">
        <v>73</v>
      </c>
      <c r="O69" s="2" t="s">
        <v>74</v>
      </c>
      <c r="P69" s="2" t="s">
        <v>7</v>
      </c>
      <c r="Q69" s="2" t="s">
        <v>9</v>
      </c>
      <c r="R69" s="2" t="s">
        <v>64</v>
      </c>
      <c r="S69" s="2"/>
      <c r="T69" s="2"/>
      <c r="U69" s="2"/>
      <c r="V69" s="2"/>
      <c r="W69" s="2"/>
      <c r="X69" s="2"/>
    </row>
    <row r="70" spans="1:24" ht="72" customHeight="1" x14ac:dyDescent="0.2">
      <c r="A70" s="2">
        <v>47</v>
      </c>
      <c r="B70" s="2" t="s">
        <v>93</v>
      </c>
      <c r="C70" s="2" t="s">
        <v>144</v>
      </c>
      <c r="D70" s="2" t="s">
        <v>153</v>
      </c>
      <c r="E70" s="2" t="s">
        <v>60</v>
      </c>
      <c r="F70" s="2" t="s">
        <v>61</v>
      </c>
      <c r="G70" s="2" t="s">
        <v>82</v>
      </c>
      <c r="H70" s="2">
        <v>1</v>
      </c>
      <c r="I70" s="2" t="s">
        <v>62</v>
      </c>
      <c r="J70" s="2" t="s">
        <v>63</v>
      </c>
      <c r="K70" s="11">
        <v>600000</v>
      </c>
      <c r="L70" s="1">
        <v>42979</v>
      </c>
      <c r="M70" s="1">
        <v>43070</v>
      </c>
      <c r="N70" s="2" t="s">
        <v>73</v>
      </c>
      <c r="O70" s="2" t="s">
        <v>74</v>
      </c>
      <c r="P70" s="2" t="s">
        <v>7</v>
      </c>
      <c r="Q70" s="2" t="s">
        <v>9</v>
      </c>
      <c r="R70" s="2" t="s">
        <v>64</v>
      </c>
      <c r="S70" s="2"/>
      <c r="T70" s="2"/>
      <c r="U70" s="2"/>
      <c r="V70" s="2"/>
      <c r="W70" s="2"/>
      <c r="X70" s="2"/>
    </row>
    <row r="71" spans="1:24" ht="66" x14ac:dyDescent="0.2">
      <c r="A71" s="2">
        <v>48</v>
      </c>
      <c r="B71" s="2" t="s">
        <v>93</v>
      </c>
      <c r="C71" s="2" t="s">
        <v>144</v>
      </c>
      <c r="D71" s="2" t="s">
        <v>154</v>
      </c>
      <c r="E71" s="2" t="s">
        <v>60</v>
      </c>
      <c r="F71" s="2" t="s">
        <v>61</v>
      </c>
      <c r="G71" s="2" t="s">
        <v>82</v>
      </c>
      <c r="H71" s="2">
        <v>1</v>
      </c>
      <c r="I71" s="2" t="s">
        <v>62</v>
      </c>
      <c r="J71" s="2" t="s">
        <v>63</v>
      </c>
      <c r="K71" s="11">
        <v>700000</v>
      </c>
      <c r="L71" s="1">
        <v>42979</v>
      </c>
      <c r="M71" s="1">
        <v>43070</v>
      </c>
      <c r="N71" s="2" t="s">
        <v>73</v>
      </c>
      <c r="O71" s="2" t="s">
        <v>74</v>
      </c>
      <c r="P71" s="2" t="s">
        <v>7</v>
      </c>
      <c r="Q71" s="2" t="s">
        <v>9</v>
      </c>
      <c r="R71" s="2" t="s">
        <v>64</v>
      </c>
      <c r="S71" s="2"/>
      <c r="T71" s="2"/>
      <c r="U71" s="2"/>
      <c r="V71" s="2"/>
      <c r="W71" s="2"/>
      <c r="X71" s="2"/>
    </row>
    <row r="72" spans="1:24" ht="71.400000000000006" customHeight="1" x14ac:dyDescent="0.2">
      <c r="A72" s="2">
        <v>49</v>
      </c>
      <c r="B72" s="2" t="s">
        <v>93</v>
      </c>
      <c r="C72" s="2" t="s">
        <v>144</v>
      </c>
      <c r="D72" s="2" t="s">
        <v>155</v>
      </c>
      <c r="E72" s="2" t="s">
        <v>60</v>
      </c>
      <c r="F72" s="2" t="s">
        <v>61</v>
      </c>
      <c r="G72" s="2" t="s">
        <v>82</v>
      </c>
      <c r="H72" s="2">
        <v>1</v>
      </c>
      <c r="I72" s="2" t="s">
        <v>62</v>
      </c>
      <c r="J72" s="2" t="s">
        <v>63</v>
      </c>
      <c r="K72" s="11">
        <v>1200000</v>
      </c>
      <c r="L72" s="1">
        <v>42979</v>
      </c>
      <c r="M72" s="1">
        <v>43070</v>
      </c>
      <c r="N72" s="2" t="s">
        <v>73</v>
      </c>
      <c r="O72" s="2" t="s">
        <v>74</v>
      </c>
      <c r="P72" s="2" t="s">
        <v>7</v>
      </c>
      <c r="Q72" s="2" t="s">
        <v>9</v>
      </c>
      <c r="R72" s="2" t="s">
        <v>64</v>
      </c>
      <c r="S72" s="2"/>
      <c r="T72" s="2"/>
      <c r="U72" s="2"/>
      <c r="V72" s="2"/>
      <c r="W72" s="2"/>
      <c r="X72" s="2"/>
    </row>
    <row r="73" spans="1:24" ht="77.400000000000006" customHeight="1" x14ac:dyDescent="0.2">
      <c r="A73" s="2">
        <v>50</v>
      </c>
      <c r="B73" s="2" t="s">
        <v>93</v>
      </c>
      <c r="C73" s="2" t="s">
        <v>144</v>
      </c>
      <c r="D73" s="2" t="s">
        <v>156</v>
      </c>
      <c r="E73" s="2" t="s">
        <v>60</v>
      </c>
      <c r="F73" s="2" t="s">
        <v>61</v>
      </c>
      <c r="G73" s="2" t="s">
        <v>82</v>
      </c>
      <c r="H73" s="2">
        <v>1</v>
      </c>
      <c r="I73" s="2" t="s">
        <v>62</v>
      </c>
      <c r="J73" s="2" t="s">
        <v>63</v>
      </c>
      <c r="K73" s="11">
        <f>411145.68*1.18</f>
        <v>485151.90239999996</v>
      </c>
      <c r="L73" s="1">
        <v>43040</v>
      </c>
      <c r="M73" s="1">
        <v>43070</v>
      </c>
      <c r="N73" s="2" t="s">
        <v>91</v>
      </c>
      <c r="O73" s="2" t="s">
        <v>92</v>
      </c>
      <c r="P73" s="2" t="s">
        <v>7</v>
      </c>
      <c r="Q73" s="2" t="s">
        <v>9</v>
      </c>
      <c r="R73" s="2" t="s">
        <v>64</v>
      </c>
      <c r="S73" s="2"/>
      <c r="T73" s="2"/>
      <c r="U73" s="2"/>
      <c r="V73" s="2"/>
      <c r="W73" s="2"/>
      <c r="X73" s="2"/>
    </row>
    <row r="74" spans="1:24" ht="70.2" customHeight="1" x14ac:dyDescent="0.2">
      <c r="A74" s="2">
        <v>51</v>
      </c>
      <c r="B74" s="2" t="s">
        <v>126</v>
      </c>
      <c r="C74" s="18" t="s">
        <v>123</v>
      </c>
      <c r="D74" s="2" t="s">
        <v>157</v>
      </c>
      <c r="E74" s="2" t="s">
        <v>60</v>
      </c>
      <c r="F74" s="2" t="s">
        <v>61</v>
      </c>
      <c r="G74" s="2" t="s">
        <v>82</v>
      </c>
      <c r="H74" s="2">
        <v>1</v>
      </c>
      <c r="I74" s="2" t="s">
        <v>62</v>
      </c>
      <c r="J74" s="2" t="s">
        <v>63</v>
      </c>
      <c r="K74" s="11">
        <v>271447.2</v>
      </c>
      <c r="L74" s="1">
        <v>43040</v>
      </c>
      <c r="M74" s="1">
        <v>43132</v>
      </c>
      <c r="N74" s="2" t="s">
        <v>91</v>
      </c>
      <c r="O74" s="2" t="s">
        <v>92</v>
      </c>
      <c r="P74" s="2" t="s">
        <v>7</v>
      </c>
      <c r="Q74" s="2" t="s">
        <v>9</v>
      </c>
      <c r="R74" s="2" t="s">
        <v>64</v>
      </c>
      <c r="S74" s="2"/>
      <c r="T74" s="2"/>
      <c r="U74" s="2"/>
      <c r="V74" s="2"/>
      <c r="W74" s="2"/>
      <c r="X74" s="2"/>
    </row>
    <row r="75" spans="1:24" ht="114" customHeight="1" x14ac:dyDescent="0.2">
      <c r="A75" s="14">
        <v>52</v>
      </c>
      <c r="B75" s="14" t="s">
        <v>104</v>
      </c>
      <c r="C75" s="14" t="s">
        <v>158</v>
      </c>
      <c r="D75" s="8" t="s">
        <v>159</v>
      </c>
      <c r="E75" s="8" t="s">
        <v>60</v>
      </c>
      <c r="F75" s="8" t="s">
        <v>61</v>
      </c>
      <c r="G75" s="8" t="s">
        <v>82</v>
      </c>
      <c r="H75" s="14">
        <v>1</v>
      </c>
      <c r="I75" s="8" t="s">
        <v>62</v>
      </c>
      <c r="J75" s="8" t="s">
        <v>63</v>
      </c>
      <c r="K75" s="15">
        <f>4800162.98*12*5</f>
        <v>288009778.80000001</v>
      </c>
      <c r="L75" s="16">
        <v>43070</v>
      </c>
      <c r="M75" s="16">
        <v>44896</v>
      </c>
      <c r="N75" s="14" t="s">
        <v>73</v>
      </c>
      <c r="O75" s="14" t="s">
        <v>74</v>
      </c>
      <c r="P75" s="14" t="s">
        <v>7</v>
      </c>
      <c r="Q75" s="14" t="s">
        <v>9</v>
      </c>
      <c r="R75" s="14" t="s">
        <v>64</v>
      </c>
      <c r="S75" s="14"/>
      <c r="T75" s="14"/>
      <c r="U75" s="14"/>
      <c r="V75" s="14"/>
      <c r="W75" s="14"/>
      <c r="X75" s="14"/>
    </row>
    <row r="76" spans="1:24" ht="102" customHeight="1" x14ac:dyDescent="0.2">
      <c r="A76" s="2">
        <v>53</v>
      </c>
      <c r="B76" s="2" t="s">
        <v>104</v>
      </c>
      <c r="C76" s="2" t="s">
        <v>158</v>
      </c>
      <c r="D76" s="2" t="s">
        <v>160</v>
      </c>
      <c r="E76" s="2" t="s">
        <v>60</v>
      </c>
      <c r="F76" s="2" t="s">
        <v>61</v>
      </c>
      <c r="G76" s="2" t="s">
        <v>82</v>
      </c>
      <c r="H76" s="2">
        <v>1</v>
      </c>
      <c r="I76" s="2" t="s">
        <v>62</v>
      </c>
      <c r="J76" s="2" t="s">
        <v>63</v>
      </c>
      <c r="K76" s="11">
        <f>3556226.57*12*5</f>
        <v>213373594.19999999</v>
      </c>
      <c r="L76" s="1">
        <v>43070</v>
      </c>
      <c r="M76" s="1">
        <v>44896</v>
      </c>
      <c r="N76" s="2" t="s">
        <v>73</v>
      </c>
      <c r="O76" s="2" t="s">
        <v>74</v>
      </c>
      <c r="P76" s="2" t="s">
        <v>7</v>
      </c>
      <c r="Q76" s="2" t="s">
        <v>9</v>
      </c>
      <c r="R76" s="2" t="s">
        <v>64</v>
      </c>
      <c r="S76" s="2"/>
      <c r="T76" s="2"/>
      <c r="U76" s="2"/>
      <c r="V76" s="2"/>
      <c r="W76" s="2"/>
      <c r="X76" s="2"/>
    </row>
    <row r="77" spans="1:24" ht="87.6" customHeight="1" x14ac:dyDescent="0.2">
      <c r="A77" s="2">
        <v>54</v>
      </c>
      <c r="B77" s="2" t="s">
        <v>104</v>
      </c>
      <c r="C77" s="2" t="s">
        <v>158</v>
      </c>
      <c r="D77" s="2" t="s">
        <v>161</v>
      </c>
      <c r="E77" s="2" t="s">
        <v>60</v>
      </c>
      <c r="F77" s="2" t="s">
        <v>61</v>
      </c>
      <c r="G77" s="2" t="s">
        <v>82</v>
      </c>
      <c r="H77" s="2">
        <v>1</v>
      </c>
      <c r="I77" s="2" t="s">
        <v>62</v>
      </c>
      <c r="J77" s="2" t="s">
        <v>63</v>
      </c>
      <c r="K77" s="11">
        <v>300000</v>
      </c>
      <c r="L77" s="1">
        <v>43070</v>
      </c>
      <c r="M77" s="1">
        <v>43101</v>
      </c>
      <c r="N77" s="2" t="s">
        <v>91</v>
      </c>
      <c r="O77" s="2" t="s">
        <v>92</v>
      </c>
      <c r="P77" s="2" t="s">
        <v>7</v>
      </c>
      <c r="Q77" s="2" t="s">
        <v>9</v>
      </c>
      <c r="R77" s="2" t="s">
        <v>64</v>
      </c>
      <c r="S77" s="2"/>
      <c r="T77" s="2"/>
      <c r="U77" s="2"/>
      <c r="V77" s="2"/>
      <c r="W77" s="2"/>
      <c r="X77" s="2"/>
    </row>
    <row r="78" spans="1:24" ht="79.2" x14ac:dyDescent="0.2">
      <c r="A78" s="2">
        <v>55</v>
      </c>
      <c r="B78" s="2" t="s">
        <v>104</v>
      </c>
      <c r="C78" s="2" t="s">
        <v>158</v>
      </c>
      <c r="D78" s="2" t="s">
        <v>159</v>
      </c>
      <c r="E78" s="2" t="s">
        <v>60</v>
      </c>
      <c r="F78" s="2" t="s">
        <v>61</v>
      </c>
      <c r="G78" s="2" t="s">
        <v>82</v>
      </c>
      <c r="H78" s="2">
        <v>1</v>
      </c>
      <c r="I78" s="2" t="s">
        <v>62</v>
      </c>
      <c r="J78" s="2" t="s">
        <v>63</v>
      </c>
      <c r="K78" s="11">
        <v>180000000</v>
      </c>
      <c r="L78" s="1">
        <v>43070</v>
      </c>
      <c r="M78" s="1">
        <v>44896</v>
      </c>
      <c r="N78" s="2" t="s">
        <v>73</v>
      </c>
      <c r="O78" s="2" t="s">
        <v>74</v>
      </c>
      <c r="P78" s="2" t="s">
        <v>7</v>
      </c>
      <c r="Q78" s="2" t="s">
        <v>9</v>
      </c>
      <c r="R78" s="2" t="s">
        <v>64</v>
      </c>
      <c r="S78" s="2"/>
      <c r="T78" s="2"/>
      <c r="U78" s="2"/>
      <c r="V78" s="2"/>
      <c r="W78" s="2"/>
      <c r="X78" s="2"/>
    </row>
    <row r="79" spans="1:24" ht="21.6" customHeight="1" x14ac:dyDescent="0.2">
      <c r="J79" s="23"/>
      <c r="K79" s="23"/>
      <c r="L79" s="23"/>
    </row>
    <row r="80" spans="1:24" ht="21.6" customHeight="1" x14ac:dyDescent="0.2">
      <c r="J80" s="23"/>
      <c r="K80" s="23"/>
      <c r="L80" s="23"/>
    </row>
    <row r="81" spans="1:12" ht="21.6" customHeight="1" x14ac:dyDescent="0.2">
      <c r="J81" s="23"/>
      <c r="K81" s="23"/>
      <c r="L81" s="23"/>
    </row>
    <row r="82" spans="1:12" s="20" customFormat="1" x14ac:dyDescent="0.2">
      <c r="A82" s="20" t="s">
        <v>70</v>
      </c>
      <c r="I82" s="21"/>
      <c r="J82" s="22"/>
      <c r="K82" s="21"/>
    </row>
    <row r="83" spans="1:12" s="20" customFormat="1" ht="9.6" customHeight="1" x14ac:dyDescent="0.2">
      <c r="I83" s="21"/>
      <c r="J83" s="22"/>
      <c r="K83" s="21"/>
    </row>
    <row r="84" spans="1:12" s="20" customFormat="1" ht="4.8" customHeight="1" x14ac:dyDescent="0.2">
      <c r="I84" s="21"/>
      <c r="J84" s="22"/>
      <c r="K84" s="22"/>
    </row>
    <row r="85" spans="1:12" s="20" customFormat="1" ht="16.8" customHeight="1" x14ac:dyDescent="0.2">
      <c r="A85" s="20" t="s">
        <v>71</v>
      </c>
      <c r="I85" s="21"/>
      <c r="J85" s="22"/>
      <c r="K85" s="22"/>
    </row>
    <row r="86" spans="1:12" s="20" customFormat="1" ht="6.6" customHeight="1" x14ac:dyDescent="0.2">
      <c r="I86" s="21"/>
      <c r="J86" s="22"/>
      <c r="K86" s="22"/>
    </row>
    <row r="87" spans="1:12" s="20" customFormat="1" x14ac:dyDescent="0.2">
      <c r="A87" s="20" t="s">
        <v>162</v>
      </c>
      <c r="I87" s="21"/>
      <c r="J87" s="22"/>
      <c r="K87" s="22"/>
    </row>
    <row r="88" spans="1:12" s="20" customFormat="1" ht="8.4" customHeight="1" x14ac:dyDescent="0.2">
      <c r="I88" s="21"/>
      <c r="J88" s="22"/>
      <c r="K88" s="22"/>
    </row>
    <row r="89" spans="1:12" s="20" customFormat="1" x14ac:dyDescent="0.2">
      <c r="A89" s="20" t="s">
        <v>72</v>
      </c>
      <c r="I89" s="21"/>
      <c r="J89" s="22"/>
      <c r="K89" s="22"/>
    </row>
    <row r="93" spans="1:12" x14ac:dyDescent="0.2">
      <c r="K93" s="24"/>
    </row>
  </sheetData>
  <mergeCells count="39">
    <mergeCell ref="A1:J1"/>
    <mergeCell ref="B5:J5"/>
    <mergeCell ref="B6:J6"/>
    <mergeCell ref="A2:O2"/>
    <mergeCell ref="A3:O4"/>
    <mergeCell ref="B7:J7"/>
    <mergeCell ref="B8:J8"/>
    <mergeCell ref="N20:N22"/>
    <mergeCell ref="H20:H22"/>
    <mergeCell ref="K20:K22"/>
    <mergeCell ref="B9:J9"/>
    <mergeCell ref="B10:J10"/>
    <mergeCell ref="B11:J11"/>
    <mergeCell ref="L20:M21"/>
    <mergeCell ref="D20:D22"/>
    <mergeCell ref="E20:E22"/>
    <mergeCell ref="F21:F22"/>
    <mergeCell ref="G21:G22"/>
    <mergeCell ref="A13:O13"/>
    <mergeCell ref="A15:C15"/>
    <mergeCell ref="A16:C16"/>
    <mergeCell ref="X19:X22"/>
    <mergeCell ref="R20:R22"/>
    <mergeCell ref="S19:S22"/>
    <mergeCell ref="T19:T22"/>
    <mergeCell ref="U19:U22"/>
    <mergeCell ref="V19:V22"/>
    <mergeCell ref="P19:R19"/>
    <mergeCell ref="P20:P22"/>
    <mergeCell ref="Q20:Q22"/>
    <mergeCell ref="A17:C17"/>
    <mergeCell ref="W19:W22"/>
    <mergeCell ref="A19:A22"/>
    <mergeCell ref="B19:B22"/>
    <mergeCell ref="C19:C22"/>
    <mergeCell ref="D19:O19"/>
    <mergeCell ref="O20:O22"/>
    <mergeCell ref="F20:G20"/>
    <mergeCell ref="I20:J21"/>
  </mergeCells>
  <pageMargins left="0.39370078740157483" right="0.39370078740157483" top="0.39370078740157483" bottom="0.39370078740157483" header="0" footer="0"/>
  <pageSetup paperSize="9" scale="63" orientation="landscape" horizontalDpi="300" verticalDpi="300" r:id="rId1"/>
  <headerFooter>
    <oddFooter>Страница  &amp;P из &amp;N</oddFooter>
  </headerFooter>
  <rowBreaks count="7" manualBreakCount="7">
    <brk id="26" max="14" man="1"/>
    <brk id="33" max="14" man="1"/>
    <brk id="41" max="14" man="1"/>
    <brk id="47" max="14" man="1"/>
    <brk id="55" max="14" man="1"/>
    <brk id="68" max="14" man="1"/>
    <brk id="7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9"/>
  <sheetViews>
    <sheetView workbookViewId="0">
      <selection activeCell="G12" sqref="G12"/>
    </sheetView>
  </sheetViews>
  <sheetFormatPr defaultRowHeight="13.2" x14ac:dyDescent="0.2"/>
  <cols>
    <col min="1" max="2" width="9.140625" style="25"/>
    <col min="3" max="3" width="3.85546875" style="25" bestFit="1" customWidth="1"/>
    <col min="4" max="4" width="75.28515625" style="25" customWidth="1"/>
    <col min="5" max="5" width="17.85546875" style="25" bestFit="1" customWidth="1"/>
    <col min="6" max="7" width="20" style="25" customWidth="1"/>
    <col min="8" max="16384" width="9.140625" style="25"/>
  </cols>
  <sheetData>
    <row r="3" spans="3:7" x14ac:dyDescent="0.2">
      <c r="F3" s="25">
        <v>2017</v>
      </c>
      <c r="G3" s="25">
        <v>2018</v>
      </c>
    </row>
    <row r="4" spans="3:7" x14ac:dyDescent="0.2">
      <c r="C4" s="2">
        <v>51</v>
      </c>
      <c r="D4" s="27" t="s">
        <v>157</v>
      </c>
      <c r="E4" s="11">
        <v>271447.2</v>
      </c>
      <c r="F4" s="29">
        <f>E4/2</f>
        <v>135723.6</v>
      </c>
      <c r="G4" s="29">
        <f>E4-F4</f>
        <v>135723.6</v>
      </c>
    </row>
    <row r="5" spans="3:7" ht="39.6" x14ac:dyDescent="0.2">
      <c r="C5" s="14">
        <v>52</v>
      </c>
      <c r="D5" s="28" t="s">
        <v>159</v>
      </c>
      <c r="E5" s="11">
        <f>4800162.98*12*5</f>
        <v>288009778.80000001</v>
      </c>
      <c r="F5" s="29">
        <v>0</v>
      </c>
      <c r="G5" s="29">
        <f>E5/5</f>
        <v>57601955.760000005</v>
      </c>
    </row>
    <row r="6" spans="3:7" ht="39.6" x14ac:dyDescent="0.2">
      <c r="C6" s="2">
        <v>53</v>
      </c>
      <c r="D6" s="27" t="s">
        <v>160</v>
      </c>
      <c r="E6" s="11">
        <f>3556226.57*12*5</f>
        <v>213373594.19999999</v>
      </c>
      <c r="F6" s="29">
        <v>0</v>
      </c>
      <c r="G6" s="29">
        <f>E6/5</f>
        <v>42674718.839999996</v>
      </c>
    </row>
    <row r="7" spans="3:7" ht="39.6" x14ac:dyDescent="0.2">
      <c r="C7" s="2">
        <v>54</v>
      </c>
      <c r="D7" s="27" t="s">
        <v>161</v>
      </c>
      <c r="E7" s="11">
        <v>300000</v>
      </c>
      <c r="F7" s="29">
        <v>0</v>
      </c>
      <c r="G7" s="29">
        <f>E7</f>
        <v>300000</v>
      </c>
    </row>
    <row r="8" spans="3:7" ht="39.6" x14ac:dyDescent="0.2">
      <c r="C8" s="2">
        <v>55</v>
      </c>
      <c r="D8" s="27" t="s">
        <v>159</v>
      </c>
      <c r="E8" s="11">
        <v>180000000</v>
      </c>
      <c r="F8" s="29">
        <v>0</v>
      </c>
      <c r="G8" s="29">
        <f>E8/5</f>
        <v>36000000</v>
      </c>
    </row>
    <row r="9" spans="3:7" x14ac:dyDescent="0.2">
      <c r="G9" s="26">
        <f>SUM(G4:G8)</f>
        <v>136712398.19999999</v>
      </c>
    </row>
    <row r="10" spans="3:7" x14ac:dyDescent="0.2">
      <c r="G10" s="26">
        <f>G9*2</f>
        <v>273424796.39999998</v>
      </c>
    </row>
    <row r="11" spans="3:7" x14ac:dyDescent="0.2">
      <c r="G11" s="26">
        <f>G10+121340000</f>
        <v>394764796.39999998</v>
      </c>
    </row>
    <row r="12" spans="3:7" x14ac:dyDescent="0.2">
      <c r="G12" s="26"/>
    </row>
    <row r="13" spans="3:7" x14ac:dyDescent="0.2">
      <c r="G13" s="26"/>
    </row>
    <row r="14" spans="3:7" x14ac:dyDescent="0.2">
      <c r="G14" s="26"/>
    </row>
    <row r="15" spans="3:7" x14ac:dyDescent="0.2">
      <c r="G15" s="26"/>
    </row>
    <row r="16" spans="3:7" x14ac:dyDescent="0.2">
      <c r="G16" s="26"/>
    </row>
    <row r="17" spans="7:7" x14ac:dyDescent="0.2">
      <c r="G17" s="26"/>
    </row>
    <row r="18" spans="7:7" x14ac:dyDescent="0.2">
      <c r="G18" s="26"/>
    </row>
    <row r="19" spans="7:7" x14ac:dyDescent="0.2">
      <c r="G19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Page1</vt:lpstr>
      <vt:lpstr>Лист1</vt:lpstr>
      <vt:lpstr>Page1!Заголовки_для_печати</vt:lpstr>
      <vt:lpstr>Page1!Область_печати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Роменко</cp:lastModifiedBy>
  <cp:lastPrinted>2017-12-25T04:50:02Z</cp:lastPrinted>
  <dcterms:created xsi:type="dcterms:W3CDTF">2015-12-23T10:16:00Z</dcterms:created>
  <dcterms:modified xsi:type="dcterms:W3CDTF">2019-06-18T02:53:12Z</dcterms:modified>
</cp:coreProperties>
</file>